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095" yWindow="810" windowWidth="27075" windowHeight="9420"/>
  </bookViews>
  <sheets>
    <sheet name="用款执行" sheetId="1" r:id="rId1"/>
    <sheet name="合同预警" sheetId="5" r:id="rId2"/>
    <sheet name="决算" sheetId="6" r:id="rId3"/>
    <sheet name="三级概算预警" sheetId="2" r:id="rId4"/>
    <sheet name="线路概算" sheetId="3" r:id="rId5"/>
    <sheet name="概算详情" sheetId="4" r:id="rId6"/>
    <sheet name="Sheet1" sheetId="7" r:id="rId7"/>
  </sheet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3" i="1"/>
  <c r="H3" i="7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3" i="1"/>
  <c r="D3" i="7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3" i="1"/>
  <c r="C3" i="7"/>
  <c r="H64" i="7"/>
  <c r="D64" i="7"/>
  <c r="C64" i="7"/>
  <c r="H63" i="7"/>
  <c r="D63" i="7"/>
  <c r="C63" i="7"/>
  <c r="H62" i="7"/>
  <c r="D62" i="7"/>
  <c r="C62" i="7"/>
  <c r="H61" i="7"/>
  <c r="D61" i="7"/>
  <c r="C61" i="7"/>
  <c r="H60" i="7"/>
  <c r="D60" i="7"/>
  <c r="C60" i="7"/>
  <c r="H59" i="7"/>
  <c r="D59" i="7"/>
  <c r="C59" i="7"/>
  <c r="H58" i="7"/>
  <c r="D58" i="7"/>
  <c r="C58" i="7"/>
  <c r="H57" i="7"/>
  <c r="D57" i="7"/>
  <c r="C57" i="7"/>
  <c r="H56" i="7"/>
  <c r="D56" i="7"/>
  <c r="C56" i="7"/>
  <c r="H55" i="7"/>
  <c r="D55" i="7"/>
  <c r="C55" i="7"/>
  <c r="H54" i="7"/>
  <c r="D54" i="7"/>
  <c r="C54" i="7"/>
  <c r="H53" i="7"/>
  <c r="D53" i="7"/>
  <c r="C53" i="7"/>
  <c r="H52" i="7"/>
  <c r="D52" i="7"/>
  <c r="C52" i="7"/>
  <c r="H51" i="7"/>
  <c r="D51" i="7"/>
  <c r="C51" i="7"/>
  <c r="H50" i="7"/>
  <c r="D50" i="7"/>
  <c r="C50" i="7"/>
  <c r="H49" i="7"/>
  <c r="D49" i="7"/>
  <c r="C49" i="7"/>
  <c r="H48" i="7"/>
  <c r="D48" i="7"/>
  <c r="C48" i="7"/>
  <c r="H47" i="7"/>
  <c r="D47" i="7"/>
  <c r="C47" i="7"/>
  <c r="H46" i="7"/>
  <c r="D46" i="7"/>
  <c r="C46" i="7"/>
  <c r="H45" i="7"/>
  <c r="D45" i="7"/>
  <c r="C45" i="7"/>
  <c r="H44" i="7"/>
  <c r="D44" i="7"/>
  <c r="C44" i="7"/>
  <c r="H43" i="7"/>
  <c r="D43" i="7"/>
  <c r="C43" i="7"/>
  <c r="H42" i="7"/>
  <c r="D42" i="7"/>
  <c r="C42" i="7"/>
  <c r="H41" i="7"/>
  <c r="D41" i="7"/>
  <c r="C41" i="7"/>
  <c r="H40" i="7"/>
  <c r="D40" i="7"/>
  <c r="C40" i="7"/>
  <c r="H39" i="7"/>
  <c r="D39" i="7"/>
  <c r="C39" i="7"/>
  <c r="H38" i="7"/>
  <c r="D38" i="7"/>
  <c r="C38" i="7"/>
  <c r="H37" i="7"/>
  <c r="D37" i="7"/>
  <c r="C37" i="7"/>
  <c r="H36" i="7"/>
  <c r="D36" i="7"/>
  <c r="C36" i="7"/>
  <c r="H35" i="7"/>
  <c r="D35" i="7"/>
  <c r="C35" i="7"/>
  <c r="H34" i="7"/>
  <c r="C34" i="7"/>
  <c r="H33" i="7"/>
  <c r="D33" i="7"/>
  <c r="C33" i="7"/>
  <c r="H32" i="7"/>
  <c r="D32" i="7"/>
  <c r="C32" i="7"/>
  <c r="H31" i="7"/>
  <c r="D31" i="7"/>
  <c r="C31" i="7"/>
  <c r="H30" i="7"/>
  <c r="D30" i="7"/>
  <c r="C30" i="7"/>
  <c r="H29" i="7"/>
  <c r="D29" i="7"/>
  <c r="C29" i="7"/>
  <c r="H28" i="7"/>
  <c r="D28" i="7"/>
  <c r="C28" i="7"/>
  <c r="H27" i="7"/>
  <c r="D27" i="7"/>
  <c r="C27" i="7"/>
  <c r="H26" i="7"/>
  <c r="D26" i="7"/>
  <c r="C26" i="7"/>
  <c r="H25" i="7"/>
  <c r="D25" i="7"/>
  <c r="C25" i="7"/>
  <c r="H24" i="7"/>
  <c r="D24" i="7"/>
  <c r="C24" i="7"/>
  <c r="H23" i="7"/>
  <c r="D23" i="7"/>
  <c r="C23" i="7"/>
  <c r="H22" i="7"/>
  <c r="D22" i="7"/>
  <c r="C22" i="7"/>
  <c r="H21" i="7"/>
  <c r="D21" i="7"/>
  <c r="C21" i="7"/>
  <c r="H20" i="7"/>
  <c r="D20" i="7"/>
  <c r="C20" i="7"/>
  <c r="H19" i="7"/>
  <c r="D19" i="7"/>
  <c r="C19" i="7"/>
  <c r="H18" i="7"/>
  <c r="D18" i="7"/>
  <c r="C18" i="7"/>
  <c r="H17" i="7"/>
  <c r="D17" i="7"/>
  <c r="C17" i="7"/>
  <c r="H16" i="7"/>
  <c r="D16" i="7"/>
  <c r="C16" i="7"/>
  <c r="H15" i="7"/>
  <c r="D15" i="7"/>
  <c r="C15" i="7"/>
  <c r="H14" i="7"/>
  <c r="D14" i="7"/>
  <c r="C14" i="7"/>
  <c r="H13" i="7"/>
  <c r="D13" i="7"/>
  <c r="C13" i="7"/>
  <c r="H12" i="7"/>
  <c r="D12" i="7"/>
  <c r="C12" i="7"/>
  <c r="H11" i="7"/>
  <c r="D11" i="7"/>
  <c r="C11" i="7"/>
  <c r="H10" i="7"/>
  <c r="D10" i="7"/>
  <c r="C10" i="7"/>
  <c r="H9" i="7"/>
  <c r="D9" i="7"/>
  <c r="C9" i="7"/>
  <c r="H8" i="7"/>
  <c r="D8" i="7"/>
  <c r="C8" i="7"/>
  <c r="H7" i="7"/>
  <c r="D7" i="7"/>
  <c r="C7" i="7"/>
  <c r="H6" i="7"/>
  <c r="D6" i="7"/>
  <c r="C6" i="7"/>
  <c r="H5" i="7"/>
  <c r="D5" i="7"/>
  <c r="C5" i="7"/>
  <c r="H4" i="7"/>
  <c r="D4" i="7"/>
  <c r="C4" i="7"/>
</calcChain>
</file>

<file path=xl/comments1.xml><?xml version="1.0" encoding="utf-8"?>
<comments xmlns="http://schemas.openxmlformats.org/spreadsheetml/2006/main">
  <authors>
    <author>作者</author>
  </authors>
  <commentList>
    <comment ref="E2" authorId="0">
      <text>
        <r>
          <rPr>
            <sz val="9"/>
            <color indexed="81"/>
            <rFont val="宋体"/>
            <family val="3"/>
            <charset val="134"/>
          </rPr>
          <t xml:space="preserve">建设用款计划表：
D列，工程用款
</t>
        </r>
      </text>
    </comment>
    <comment ref="F2" authorId="0">
      <text>
        <r>
          <rPr>
            <sz val="9"/>
            <color indexed="81"/>
            <rFont val="宋体"/>
            <family val="3"/>
            <charset val="134"/>
          </rPr>
          <t xml:space="preserve">建设用款计划表：
M列，2023年累计计划数-合计
</t>
        </r>
      </text>
    </comment>
    <comment ref="G2" authorId="0">
      <text>
        <r>
          <rPr>
            <sz val="9"/>
            <color indexed="81"/>
            <rFont val="宋体"/>
            <family val="3"/>
            <charset val="134"/>
          </rPr>
          <t xml:space="preserve">建设用款计划表：
P列，2023年累计执行数-合计
</t>
        </r>
      </text>
    </comment>
    <comment ref="I2" authorId="0">
      <text>
        <r>
          <rPr>
            <sz val="9"/>
            <color indexed="81"/>
            <rFont val="宋体"/>
            <family val="3"/>
            <charset val="134"/>
          </rPr>
          <t>建设用款计划表：
G列，2023年预算数资金来源-专项债</t>
        </r>
      </text>
    </comment>
    <comment ref="J2" authorId="0">
      <text>
        <r>
          <rPr>
            <sz val="9"/>
            <color indexed="81"/>
            <rFont val="宋体"/>
            <family val="3"/>
            <charset val="134"/>
          </rPr>
          <t>建设用款计划表：
R列，2023年累计执行数-专项债执行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E2" authorId="0">
      <text>
        <r>
          <rPr>
            <sz val="9"/>
            <color indexed="81"/>
            <rFont val="宋体"/>
            <family val="3"/>
            <charset val="134"/>
          </rPr>
          <t xml:space="preserve">建设用款计划表：
D列，工程用款
</t>
        </r>
      </text>
    </comment>
    <comment ref="F2" authorId="0">
      <text>
        <r>
          <rPr>
            <sz val="9"/>
            <color indexed="81"/>
            <rFont val="宋体"/>
            <family val="3"/>
            <charset val="134"/>
          </rPr>
          <t xml:space="preserve">建设用款计划表：
M列，2023年累计计划数-合计
</t>
        </r>
      </text>
    </comment>
    <comment ref="G2" authorId="0">
      <text>
        <r>
          <rPr>
            <sz val="9"/>
            <color indexed="81"/>
            <rFont val="宋体"/>
            <family val="3"/>
            <charset val="134"/>
          </rPr>
          <t xml:space="preserve">建设用款计划表：
P列，2023年累计执行数-合计
</t>
        </r>
      </text>
    </comment>
    <comment ref="I2" authorId="0">
      <text>
        <r>
          <rPr>
            <sz val="9"/>
            <color indexed="81"/>
            <rFont val="宋体"/>
            <family val="3"/>
            <charset val="134"/>
          </rPr>
          <t>建设用款计划表：
G列，2023年预算数资金来源-专项债</t>
        </r>
      </text>
    </comment>
    <comment ref="J2" authorId="0">
      <text>
        <r>
          <rPr>
            <sz val="9"/>
            <color indexed="81"/>
            <rFont val="宋体"/>
            <family val="3"/>
            <charset val="134"/>
          </rPr>
          <t>建设用款计划表：
R列，2023年累计执行数-专项债执行</t>
        </r>
      </text>
    </comment>
  </commentList>
</comments>
</file>

<file path=xl/sharedStrings.xml><?xml version="1.0" encoding="utf-8"?>
<sst xmlns="http://schemas.openxmlformats.org/spreadsheetml/2006/main" count="358" uniqueCount="214">
  <si>
    <t>执行完成百分比</t>
    <phoneticPr fontId="1" type="noConversion"/>
  </si>
  <si>
    <t>距计划偏差</t>
    <phoneticPr fontId="1" type="noConversion"/>
  </si>
  <si>
    <t>年度用款计划</t>
    <phoneticPr fontId="1" type="noConversion"/>
  </si>
  <si>
    <t>一月至今计划</t>
    <phoneticPr fontId="1" type="noConversion"/>
  </si>
  <si>
    <t>一月至今累计完成</t>
    <phoneticPr fontId="1" type="noConversion"/>
  </si>
  <si>
    <t>规划期</t>
    <phoneticPr fontId="1" type="noConversion"/>
  </si>
  <si>
    <t>线路</t>
    <phoneticPr fontId="1" type="noConversion"/>
  </si>
  <si>
    <t>完成百分比</t>
    <phoneticPr fontId="1" type="noConversion"/>
  </si>
  <si>
    <t>年度实际用款</t>
    <phoneticPr fontId="1" type="noConversion"/>
  </si>
  <si>
    <t>概算</t>
    <phoneticPr fontId="1" type="noConversion"/>
  </si>
  <si>
    <t>目标成本</t>
    <phoneticPr fontId="1" type="noConversion"/>
  </si>
  <si>
    <t>类型</t>
    <phoneticPr fontId="1" type="noConversion"/>
  </si>
  <si>
    <t>概算</t>
    <phoneticPr fontId="1" type="noConversion"/>
  </si>
  <si>
    <t>车站</t>
    <phoneticPr fontId="1" type="noConversion"/>
  </si>
  <si>
    <t>区间</t>
    <phoneticPr fontId="1" type="noConversion"/>
  </si>
  <si>
    <t>轨道</t>
    <phoneticPr fontId="1" type="noConversion"/>
  </si>
  <si>
    <t>所属线路</t>
    <phoneticPr fontId="1" type="noConversion"/>
  </si>
  <si>
    <t>三级概算科目</t>
    <phoneticPr fontId="1" type="noConversion"/>
  </si>
  <si>
    <t>动态成本</t>
    <phoneticPr fontId="1" type="noConversion"/>
  </si>
  <si>
    <t>偏差</t>
    <phoneticPr fontId="1" type="noConversion"/>
  </si>
  <si>
    <t>21号线一期</t>
    <phoneticPr fontId="1" type="noConversion"/>
  </si>
  <si>
    <t>征地动拆迁</t>
    <phoneticPr fontId="1" type="noConversion"/>
  </si>
  <si>
    <t>21号线一期1</t>
    <phoneticPr fontId="1" type="noConversion"/>
  </si>
  <si>
    <t>目标成本接近率</t>
    <phoneticPr fontId="1" type="noConversion"/>
  </si>
  <si>
    <t>目标成本</t>
    <phoneticPr fontId="1" type="noConversion"/>
  </si>
  <si>
    <t>动态成本</t>
    <phoneticPr fontId="1" type="noConversion"/>
  </si>
  <si>
    <t>概算值</t>
    <phoneticPr fontId="1" type="noConversion"/>
  </si>
  <si>
    <t>目标成本</t>
    <phoneticPr fontId="1" type="noConversion"/>
  </si>
  <si>
    <t>动态成本</t>
    <phoneticPr fontId="1" type="noConversion"/>
  </si>
  <si>
    <t>22号线一期</t>
  </si>
  <si>
    <t>23号线一期</t>
  </si>
  <si>
    <t>22号线一期1</t>
  </si>
  <si>
    <t>22号线一期1</t>
    <phoneticPr fontId="1" type="noConversion"/>
  </si>
  <si>
    <t>23号线一期1</t>
    <phoneticPr fontId="1" type="noConversion"/>
  </si>
  <si>
    <t>序号</t>
    <phoneticPr fontId="1" type="noConversion"/>
  </si>
  <si>
    <t>23号线一期1</t>
    <phoneticPr fontId="1" type="noConversion"/>
  </si>
  <si>
    <t>21号线一期1</t>
    <phoneticPr fontId="1" type="noConversion"/>
  </si>
  <si>
    <t>预警编号</t>
    <phoneticPr fontId="1" type="noConversion"/>
  </si>
  <si>
    <t>概算总数</t>
    <phoneticPr fontId="1" type="noConversion"/>
  </si>
  <si>
    <t>目标成本预算</t>
    <phoneticPr fontId="1" type="noConversion"/>
  </si>
  <si>
    <t>动态成本预算</t>
    <phoneticPr fontId="1" type="noConversion"/>
  </si>
  <si>
    <t>22号线一期1</t>
    <phoneticPr fontId="1" type="noConversion"/>
  </si>
  <si>
    <t>二期规划</t>
  </si>
  <si>
    <t>二期规划调整</t>
  </si>
  <si>
    <t>一期规划</t>
  </si>
  <si>
    <t>其他</t>
  </si>
  <si>
    <t>三期规划调整</t>
  </si>
  <si>
    <t>三期规划</t>
  </si>
  <si>
    <t>崇明线</t>
  </si>
  <si>
    <t>5号线南延伸</t>
  </si>
  <si>
    <t>9号线东延伸</t>
  </si>
  <si>
    <t>13号线二期</t>
  </si>
  <si>
    <t>14号线</t>
  </si>
  <si>
    <t>15号线</t>
  </si>
  <si>
    <t>17号线</t>
  </si>
  <si>
    <t>18号线一期</t>
  </si>
  <si>
    <t>8号线三期</t>
  </si>
  <si>
    <t>10号线二期</t>
  </si>
  <si>
    <t>13号线三期</t>
  </si>
  <si>
    <t>13号线一期</t>
  </si>
  <si>
    <t>2号线东延伸</t>
  </si>
  <si>
    <t>2号线信号新增cbtc系统</t>
  </si>
  <si>
    <t>网络大型设备</t>
  </si>
  <si>
    <t>5号线既有设施改造</t>
  </si>
  <si>
    <t>6号线港城路停车场改扩建</t>
  </si>
  <si>
    <t>8号线浦江镇停车场改造</t>
  </si>
  <si>
    <t>11号线</t>
  </si>
  <si>
    <t>19号线世博文化公园地下空间预留工程</t>
  </si>
  <si>
    <t>上海轨道交通指挥调度大楼</t>
  </si>
  <si>
    <t>13号线东延伸</t>
    <phoneticPr fontId="1" type="noConversion"/>
  </si>
  <si>
    <t>15号线南延伸</t>
    <phoneticPr fontId="1" type="noConversion"/>
  </si>
  <si>
    <t>20号线一期东延伸</t>
    <phoneticPr fontId="1" type="noConversion"/>
  </si>
  <si>
    <t>21号线一期东延伸</t>
    <phoneticPr fontId="1" type="noConversion"/>
  </si>
  <si>
    <t>2号线西延伸</t>
    <phoneticPr fontId="1" type="noConversion"/>
  </si>
  <si>
    <t>13号线西延伸</t>
    <phoneticPr fontId="1" type="noConversion"/>
  </si>
  <si>
    <t>17号线西延伸</t>
    <phoneticPr fontId="1" type="noConversion"/>
  </si>
  <si>
    <t>18号线二期</t>
    <phoneticPr fontId="1" type="noConversion"/>
  </si>
  <si>
    <t>19号线</t>
    <phoneticPr fontId="1" type="noConversion"/>
  </si>
  <si>
    <t>20号线一期东段</t>
    <phoneticPr fontId="1" type="noConversion"/>
  </si>
  <si>
    <t>20号线一期西段</t>
    <phoneticPr fontId="1" type="noConversion"/>
  </si>
  <si>
    <t>23号线一期</t>
    <phoneticPr fontId="1" type="noConversion"/>
  </si>
  <si>
    <t>已投运项目</t>
    <phoneticPr fontId="1" type="noConversion"/>
  </si>
  <si>
    <t>2号线东延伸4改8项目</t>
    <phoneticPr fontId="1" type="noConversion"/>
  </si>
  <si>
    <t>3号线江杨北路停车场扩建</t>
    <phoneticPr fontId="1" type="noConversion"/>
  </si>
  <si>
    <t>7号线陈太路停车场扩建</t>
    <phoneticPr fontId="1" type="noConversion"/>
  </si>
  <si>
    <t>浦江镇停车场扩建</t>
    <phoneticPr fontId="1" type="noConversion"/>
  </si>
  <si>
    <t>9号线一期</t>
    <phoneticPr fontId="1" type="noConversion"/>
  </si>
  <si>
    <t>9号线三期南延伸</t>
    <phoneticPr fontId="1" type="noConversion"/>
  </si>
  <si>
    <t>10号线</t>
    <phoneticPr fontId="1" type="noConversion"/>
  </si>
  <si>
    <t>车辆增购项目</t>
    <phoneticPr fontId="1" type="noConversion"/>
  </si>
  <si>
    <t>1号线车辆增购</t>
    <phoneticPr fontId="5" type="noConversion"/>
  </si>
  <si>
    <t>1号线车辆增购补短板项目</t>
    <phoneticPr fontId="5" type="noConversion"/>
  </si>
  <si>
    <t>2号线东延伸车辆增购</t>
    <phoneticPr fontId="5" type="noConversion"/>
  </si>
  <si>
    <t>5号线南延伸车辆采购40辆</t>
    <phoneticPr fontId="5" type="noConversion"/>
  </si>
  <si>
    <t>6号线车辆增购补短板项目</t>
    <phoneticPr fontId="5" type="noConversion"/>
  </si>
  <si>
    <t>8号线车辆增购补短板项目</t>
    <phoneticPr fontId="5" type="noConversion"/>
  </si>
  <si>
    <t>9号线车辆增购补短板项目</t>
    <phoneticPr fontId="5" type="noConversion"/>
  </si>
  <si>
    <t>10号线一期车辆增购</t>
    <phoneticPr fontId="5" type="noConversion"/>
  </si>
  <si>
    <t>12号线车辆增购</t>
    <phoneticPr fontId="5" type="noConversion"/>
  </si>
  <si>
    <t>12号线车辆增购补短板项目</t>
    <phoneticPr fontId="5" type="noConversion"/>
  </si>
  <si>
    <t>16号线车辆增购补短板项目</t>
    <phoneticPr fontId="5" type="noConversion"/>
  </si>
  <si>
    <t>存量项目</t>
    <phoneticPr fontId="1" type="noConversion"/>
  </si>
  <si>
    <t>行业数据中心</t>
    <phoneticPr fontId="1" type="noConversion"/>
  </si>
  <si>
    <t>网络大型专用检测维护与应急抢修设</t>
    <phoneticPr fontId="1" type="noConversion"/>
  </si>
  <si>
    <t>三年计划基建项目</t>
    <phoneticPr fontId="1" type="noConversion"/>
  </si>
  <si>
    <t>3/4号线综合改造（信号系统）</t>
    <phoneticPr fontId="1" type="noConversion"/>
  </si>
  <si>
    <t>川杨河基地和北翟路基地建造大型检测维护装备大修库</t>
    <phoneticPr fontId="1" type="noConversion"/>
  </si>
  <si>
    <t>6号线信号系统及配套改造工程</t>
    <phoneticPr fontId="1" type="noConversion"/>
  </si>
  <si>
    <t>中期调整</t>
    <phoneticPr fontId="1" type="noConversion"/>
  </si>
  <si>
    <t>11号线北段工程严御路站改造工程</t>
    <phoneticPr fontId="1" type="noConversion"/>
  </si>
  <si>
    <t>13号线车地无线通信系统改造工程</t>
    <phoneticPr fontId="1" type="noConversion"/>
  </si>
  <si>
    <t>12号线西延伸</t>
    <phoneticPr fontId="1" type="noConversion"/>
  </si>
  <si>
    <t>7号线车辆增购补短板项目</t>
    <phoneticPr fontId="5" type="noConversion"/>
  </si>
  <si>
    <t>7号线车辆增购</t>
    <phoneticPr fontId="1" type="noConversion"/>
  </si>
  <si>
    <t>中期调整</t>
    <phoneticPr fontId="1" type="noConversion"/>
  </si>
  <si>
    <t>用款执行数据</t>
    <phoneticPr fontId="1" type="noConversion"/>
  </si>
  <si>
    <t>三级概算预警</t>
    <phoneticPr fontId="1" type="noConversion"/>
  </si>
  <si>
    <t>概算预警</t>
    <phoneticPr fontId="1" type="noConversion"/>
  </si>
  <si>
    <t>数据名称</t>
    <phoneticPr fontId="1" type="noConversion"/>
  </si>
  <si>
    <t>数据值</t>
    <phoneticPr fontId="1" type="noConversion"/>
  </si>
  <si>
    <t>部级概算预警</t>
    <phoneticPr fontId="1" type="noConversion"/>
  </si>
  <si>
    <t>章级概算预警</t>
    <phoneticPr fontId="1" type="noConversion"/>
  </si>
  <si>
    <t>节级概算预警</t>
    <phoneticPr fontId="1" type="noConversion"/>
  </si>
  <si>
    <t>链接地址</t>
    <phoneticPr fontId="1" type="noConversion"/>
  </si>
  <si>
    <t>http://192.168.0.71:30001</t>
    <phoneticPr fontId="1" type="noConversion"/>
  </si>
  <si>
    <t xml:space="preserve"> </t>
    <phoneticPr fontId="1" type="noConversion"/>
  </si>
  <si>
    <t>年度用款计划</t>
    <phoneticPr fontId="1" type="noConversion"/>
  </si>
  <si>
    <t>长宁线（二号线西延伸）</t>
    <phoneticPr fontId="5" type="noConversion"/>
  </si>
  <si>
    <t>长宁线（二号线西西延伸）（淞虹路~诸光路）</t>
    <phoneticPr fontId="5" type="noConversion"/>
  </si>
  <si>
    <t>二号线东延伸（龙阳路~浦东机场）</t>
    <phoneticPr fontId="5" type="noConversion"/>
  </si>
  <si>
    <t>二号线东延伸4改8项目</t>
    <phoneticPr fontId="5" type="noConversion"/>
  </si>
  <si>
    <t>明珠线二期（四号线）</t>
    <phoneticPr fontId="5" type="noConversion"/>
  </si>
  <si>
    <t>五号线南延伸</t>
    <phoneticPr fontId="5" type="noConversion"/>
  </si>
  <si>
    <t>五号线既有线改造工程</t>
    <phoneticPr fontId="5" type="noConversion"/>
  </si>
  <si>
    <t>六号线（港城路~济阳路）</t>
    <phoneticPr fontId="5" type="noConversion"/>
  </si>
  <si>
    <t>六号线港城路停车场扩建</t>
    <phoneticPr fontId="5" type="noConversion"/>
  </si>
  <si>
    <t>七号线（锦秋路~芳甸路）</t>
    <phoneticPr fontId="5" type="noConversion"/>
  </si>
  <si>
    <t>七号线北延伸（锦秋路~罗店）</t>
    <phoneticPr fontId="5" type="noConversion"/>
  </si>
  <si>
    <t>七号线陈太路停车场扩建</t>
    <phoneticPr fontId="5" type="noConversion"/>
  </si>
  <si>
    <t>杨浦线一期（市光路~成山路）</t>
    <phoneticPr fontId="5" type="noConversion"/>
  </si>
  <si>
    <t>浦江镇停车场扩建</t>
    <phoneticPr fontId="5" type="noConversion"/>
  </si>
  <si>
    <t>八号线三期</t>
    <phoneticPr fontId="5" type="noConversion"/>
  </si>
  <si>
    <t>九号线一期（松江新城~宜山路）</t>
    <phoneticPr fontId="5" type="noConversion"/>
  </si>
  <si>
    <t>九号线二期（宜山路~杨高中路）</t>
    <phoneticPr fontId="5" type="noConversion"/>
  </si>
  <si>
    <t>九号线三期（南延伸）（松江南站~松江）</t>
    <phoneticPr fontId="5" type="noConversion"/>
  </si>
  <si>
    <t>九号线三期（东延伸）</t>
    <phoneticPr fontId="5" type="noConversion"/>
  </si>
  <si>
    <t>十号线（新江湾城~虹桥机场，含支线）</t>
    <phoneticPr fontId="5" type="noConversion"/>
  </si>
  <si>
    <t>十号线二期</t>
    <phoneticPr fontId="5" type="noConversion"/>
  </si>
  <si>
    <t>十一号线</t>
    <phoneticPr fontId="5" type="noConversion"/>
  </si>
  <si>
    <t>十一号线二期</t>
    <phoneticPr fontId="5" type="noConversion"/>
  </si>
  <si>
    <t>十一号线迪斯尼段</t>
    <phoneticPr fontId="5" type="noConversion"/>
  </si>
  <si>
    <t>十一号线陈翔路项目</t>
    <phoneticPr fontId="5" type="noConversion"/>
  </si>
  <si>
    <t>十二号线（七莘路~金海路）</t>
    <phoneticPr fontId="5" type="noConversion"/>
  </si>
  <si>
    <t>十三号线一期</t>
    <phoneticPr fontId="5" type="noConversion"/>
  </si>
  <si>
    <t>十三号线二期</t>
    <phoneticPr fontId="5" type="noConversion"/>
  </si>
  <si>
    <t>十三号线三期</t>
    <phoneticPr fontId="5" type="noConversion"/>
  </si>
  <si>
    <t>十六号线（原十一号线南段）</t>
    <phoneticPr fontId="5" type="noConversion"/>
  </si>
  <si>
    <t>十七号线（东方绿舟~虹桥火车站）</t>
    <phoneticPr fontId="5" type="noConversion"/>
  </si>
  <si>
    <t>十五号线</t>
    <phoneticPr fontId="5" type="noConversion"/>
  </si>
  <si>
    <t>十四号线</t>
    <phoneticPr fontId="5" type="noConversion"/>
  </si>
  <si>
    <t>十八号线一期</t>
    <phoneticPr fontId="5" type="noConversion"/>
  </si>
  <si>
    <t>三号线江杨北路停车场扩建</t>
    <phoneticPr fontId="5" type="noConversion"/>
  </si>
  <si>
    <t>上海市轨道交通网络运营指挥调度大楼</t>
    <phoneticPr fontId="5" type="noConversion"/>
  </si>
  <si>
    <t>世博文化公园地下空间预留工程</t>
    <phoneticPr fontId="5" type="noConversion"/>
  </si>
  <si>
    <t>通信服务平台</t>
    <phoneticPr fontId="5" type="noConversion"/>
  </si>
  <si>
    <t>崇明线</t>
    <phoneticPr fontId="5" type="noConversion"/>
  </si>
  <si>
    <t>二号线西延伸（徐泾东站-蟠祥路站）</t>
    <phoneticPr fontId="5" type="noConversion"/>
  </si>
  <si>
    <t>十三号线西延伸（诸光路站-金运路站）</t>
    <phoneticPr fontId="5" type="noConversion"/>
  </si>
  <si>
    <t>十七号线西延伸（西岑站-东方绿舟站）</t>
    <phoneticPr fontId="5" type="noConversion"/>
  </si>
  <si>
    <t>十八号线二期（长江南路站-大康路站）</t>
    <phoneticPr fontId="5" type="noConversion"/>
  </si>
  <si>
    <t>二十一号线一期（六陈路站-东靖路站）</t>
    <phoneticPr fontId="5" type="noConversion"/>
  </si>
  <si>
    <t>二十三号线(上海体育场站-闵行开发区)</t>
    <phoneticPr fontId="5" type="noConversion"/>
  </si>
  <si>
    <t>二十号线一期西段</t>
    <phoneticPr fontId="5" type="noConversion"/>
  </si>
  <si>
    <t>十二号线西延伸</t>
    <phoneticPr fontId="5" type="noConversion"/>
  </si>
  <si>
    <t>十三号线东延伸</t>
    <phoneticPr fontId="5" type="noConversion"/>
  </si>
  <si>
    <t>十九号线（含北延伸）</t>
    <phoneticPr fontId="5" type="noConversion"/>
  </si>
  <si>
    <t>十五号线南延伸</t>
    <phoneticPr fontId="5" type="noConversion"/>
  </si>
  <si>
    <t>二十号线一期东段</t>
    <phoneticPr fontId="5" type="noConversion"/>
  </si>
  <si>
    <t>二十号线一期东延伸</t>
    <phoneticPr fontId="5" type="noConversion"/>
  </si>
  <si>
    <t>二十一号线一期东延伸</t>
    <phoneticPr fontId="5" type="noConversion"/>
  </si>
  <si>
    <t>3/4号线综合改造（宝山段）</t>
    <phoneticPr fontId="5" type="noConversion"/>
  </si>
  <si>
    <t>一号线车辆续购项目（16列）</t>
    <phoneticPr fontId="5" type="noConversion"/>
  </si>
  <si>
    <t>二号线车辆增购（21列）</t>
    <phoneticPr fontId="5" type="noConversion"/>
  </si>
  <si>
    <t>三四号线改造车辆增购</t>
    <phoneticPr fontId="5" type="noConversion"/>
  </si>
  <si>
    <t>七号线车辆增购</t>
    <phoneticPr fontId="5" type="noConversion"/>
  </si>
  <si>
    <t>一号线车辆增购</t>
    <phoneticPr fontId="5" type="noConversion"/>
  </si>
  <si>
    <t>第三批六号线车辆增购</t>
    <phoneticPr fontId="5" type="noConversion"/>
  </si>
  <si>
    <t>第三批八号线车辆增购</t>
    <phoneticPr fontId="5" type="noConversion"/>
  </si>
  <si>
    <t>二号线东延伸车辆增购</t>
    <phoneticPr fontId="5" type="noConversion"/>
  </si>
  <si>
    <t>十号线一期车辆增购</t>
    <phoneticPr fontId="5" type="noConversion"/>
  </si>
  <si>
    <t>十二号线车辆增购</t>
    <phoneticPr fontId="5" type="noConversion"/>
  </si>
  <si>
    <t>5号线南延伸车辆采购40辆</t>
    <phoneticPr fontId="5" type="noConversion"/>
  </si>
  <si>
    <t>6号线车辆增购补短板项目</t>
    <phoneticPr fontId="5" type="noConversion"/>
  </si>
  <si>
    <t>8号线车辆增购补短板项目</t>
    <phoneticPr fontId="5" type="noConversion"/>
  </si>
  <si>
    <t>1号线车辆增购补短板项目</t>
    <phoneticPr fontId="5" type="noConversion"/>
  </si>
  <si>
    <t>9号线车辆增购补短板项目</t>
    <phoneticPr fontId="5" type="noConversion"/>
  </si>
  <si>
    <t>12号线车辆增购补短板项目</t>
    <phoneticPr fontId="5" type="noConversion"/>
  </si>
  <si>
    <t>7号线车辆增购补短板项目</t>
    <phoneticPr fontId="5" type="noConversion"/>
  </si>
  <si>
    <t>16号线车辆增购补短板项目</t>
    <phoneticPr fontId="5" type="noConversion"/>
  </si>
  <si>
    <t>行业数据中心</t>
    <phoneticPr fontId="5" type="noConversion"/>
  </si>
  <si>
    <t>高速数据网</t>
    <phoneticPr fontId="5" type="noConversion"/>
  </si>
  <si>
    <t>进口博览会轨道交通专项安全保障系统</t>
    <phoneticPr fontId="5" type="noConversion"/>
  </si>
  <si>
    <t>2号线信号新增cbtc系统</t>
    <phoneticPr fontId="5" type="noConversion"/>
  </si>
  <si>
    <t>网络大型装备增购</t>
    <phoneticPr fontId="5" type="noConversion"/>
  </si>
  <si>
    <t>网络大型专用检测维护与应急抢修设</t>
    <phoneticPr fontId="5" type="noConversion"/>
  </si>
  <si>
    <t>1、2号线公安无线通信接入系统</t>
    <phoneticPr fontId="5" type="noConversion"/>
  </si>
  <si>
    <t>3/4号线综合改造（信号系统更新改造）</t>
    <phoneticPr fontId="5" type="noConversion"/>
  </si>
  <si>
    <t>川杨河基地和北翟路基地建造大型检测维护装备大修库</t>
    <phoneticPr fontId="5" type="noConversion"/>
  </si>
  <si>
    <t>6号线信号系统及配套改造工程</t>
    <phoneticPr fontId="5" type="noConversion"/>
  </si>
  <si>
    <t>13号线车地无线通信系统改造工程</t>
    <phoneticPr fontId="5" type="noConversion"/>
  </si>
  <si>
    <t>11号线北段工程严御路站改造工程</t>
    <phoneticPr fontId="5" type="noConversion"/>
  </si>
  <si>
    <t>2022年因合同调整事宜缓付车辆采购款</t>
    <phoneticPr fontId="5" type="noConversion"/>
  </si>
  <si>
    <t>杨浦线二期（成山路~航天公园）</t>
    <phoneticPr fontId="5" type="noConversion"/>
  </si>
  <si>
    <t>三期规划调整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</si>
</sst>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indexed="81"/>
      <name val="宋体"/>
      <family val="3"/>
      <charset val="134"/>
    </font>
    <font>
      <sz val="14"/>
      <name val="宋体"/>
      <family val="3"/>
      <charset val="134"/>
    </font>
    <font>
      <u/>
      <sz val="11"/>
      <color theme="10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43" fontId="9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/>
    <xf numFmtId="9" fontId="0" fillId="0" borderId="0" xfId="0" applyNumberFormat="1"/>
    <xf numFmtId="0" fontId="0" fillId="0" borderId="0" xfId="0" applyNumberFormat="1"/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4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8" fillId="0" borderId="0" xfId="1"/>
    <xf numFmtId="0" fontId="0" fillId="4" borderId="0" xfId="0" applyFill="1"/>
    <xf numFmtId="0" fontId="0" fillId="0" borderId="2" xfId="0" applyBorder="1"/>
    <xf numFmtId="0" fontId="10" fillId="0" borderId="2" xfId="0" applyFont="1" applyFill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1" fillId="0" borderId="2" xfId="0" applyFont="1" applyFill="1" applyBorder="1"/>
    <xf numFmtId="0" fontId="12" fillId="0" borderId="2" xfId="0" applyFont="1" applyBorder="1" applyAlignment="1">
      <alignment vertical="center"/>
    </xf>
    <xf numFmtId="0" fontId="11" fillId="0" borderId="2" xfId="0" applyFont="1" applyBorder="1"/>
    <xf numFmtId="0" fontId="11" fillId="3" borderId="2" xfId="0" applyFont="1" applyFill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1" fillId="4" borderId="2" xfId="0" applyFont="1" applyFill="1" applyBorder="1"/>
    <xf numFmtId="0" fontId="12" fillId="4" borderId="2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 wrapText="1"/>
    </xf>
    <xf numFmtId="0" fontId="12" fillId="5" borderId="2" xfId="0" applyFont="1" applyFill="1" applyBorder="1" applyAlignment="1">
      <alignment vertical="center"/>
    </xf>
    <xf numFmtId="0" fontId="12" fillId="5" borderId="2" xfId="2" applyNumberFormat="1" applyFont="1" applyFill="1" applyBorder="1" applyAlignment="1" applyProtection="1">
      <alignment horizontal="right" vertical="center"/>
    </xf>
    <xf numFmtId="0" fontId="11" fillId="4" borderId="2" xfId="0" applyFont="1" applyFill="1" applyBorder="1" applyAlignment="1">
      <alignment vertical="center" wrapText="1"/>
    </xf>
    <xf numFmtId="0" fontId="11" fillId="0" borderId="0" xfId="0" applyFont="1"/>
    <xf numFmtId="0" fontId="7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/>
    </xf>
  </cellXfs>
  <cellStyles count="3">
    <cellStyle name="常规" xfId="0" builtinId="0"/>
    <cellStyle name="超链接" xfId="1" builtinId="8"/>
    <cellStyle name="千位分隔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8283</xdr:colOff>
      <xdr:row>2</xdr:row>
      <xdr:rowOff>0</xdr:rowOff>
    </xdr:from>
    <xdr:to>
      <xdr:col>15</xdr:col>
      <xdr:colOff>407650</xdr:colOff>
      <xdr:row>38</xdr:row>
      <xdr:rowOff>8751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2435" y="935935"/>
          <a:ext cx="5468324" cy="6270404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4</xdr:row>
      <xdr:rowOff>0</xdr:rowOff>
    </xdr:from>
    <xdr:to>
      <xdr:col>25</xdr:col>
      <xdr:colOff>550164</xdr:colOff>
      <xdr:row>45</xdr:row>
      <xdr:rowOff>94359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39950" y="7610475"/>
          <a:ext cx="18285714" cy="7123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192.168.0.71:30001/" TargetMode="External"/><Relationship Id="rId2" Type="http://schemas.openxmlformats.org/officeDocument/2006/relationships/hyperlink" Target="http://192.168.0.71:30001/" TargetMode="External"/><Relationship Id="rId1" Type="http://schemas.openxmlformats.org/officeDocument/2006/relationships/hyperlink" Target="http://192.168.0.71:30001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192.168.0.71:30001/" TargetMode="External"/><Relationship Id="rId2" Type="http://schemas.openxmlformats.org/officeDocument/2006/relationships/hyperlink" Target="http://192.168.0.71:30001/" TargetMode="External"/><Relationship Id="rId1" Type="http://schemas.openxmlformats.org/officeDocument/2006/relationships/hyperlink" Target="http://192.168.0.71:30001/" TargetMode="External"/><Relationship Id="rId4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6"/>
  <sheetViews>
    <sheetView tabSelected="1" zoomScale="115" zoomScaleNormal="115" workbookViewId="0">
      <pane ySplit="2" topLeftCell="A61" activePane="bottomLeft" state="frozen"/>
      <selection pane="bottomLeft" activeCell="A54" sqref="A54"/>
    </sheetView>
  </sheetViews>
  <sheetFormatPr defaultRowHeight="13.5" x14ac:dyDescent="0.15"/>
  <cols>
    <col min="1" max="1" width="16.625" customWidth="1"/>
    <col min="2" max="2" width="40.75" customWidth="1"/>
    <col min="3" max="7" width="16.625" customWidth="1"/>
    <col min="8" max="8" width="17" customWidth="1"/>
    <col min="9" max="9" width="16.625" customWidth="1"/>
    <col min="10" max="10" width="18.625" customWidth="1"/>
    <col min="11" max="26" width="16.625" customWidth="1"/>
  </cols>
  <sheetData>
    <row r="1" spans="1:10" ht="18.75" x14ac:dyDescent="0.15">
      <c r="A1" s="31" t="s">
        <v>115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15">
      <c r="A2" s="13" t="s">
        <v>5</v>
      </c>
      <c r="B2" s="13" t="s">
        <v>6</v>
      </c>
      <c r="C2" s="13" t="s">
        <v>0</v>
      </c>
      <c r="D2" s="13" t="s">
        <v>1</v>
      </c>
      <c r="E2" s="13" t="s">
        <v>126</v>
      </c>
      <c r="F2" s="13" t="s">
        <v>3</v>
      </c>
      <c r="G2" s="13" t="s">
        <v>4</v>
      </c>
      <c r="H2" s="13" t="s">
        <v>7</v>
      </c>
      <c r="I2" s="13" t="s">
        <v>2</v>
      </c>
      <c r="J2" s="13" t="s">
        <v>8</v>
      </c>
    </row>
    <row r="3" spans="1:10" x14ac:dyDescent="0.15">
      <c r="A3" s="14" t="s">
        <v>213</v>
      </c>
      <c r="B3" s="15" t="s">
        <v>127</v>
      </c>
      <c r="C3" s="16">
        <f>IF(OR(E3=0,E3=""),G3,(G3/E3)*100/100)</f>
        <v>0</v>
      </c>
      <c r="D3" s="16">
        <f>E3-G3</f>
        <v>0</v>
      </c>
      <c r="E3" s="17">
        <v>0</v>
      </c>
      <c r="F3" s="17">
        <v>0</v>
      </c>
      <c r="G3" s="17">
        <v>0</v>
      </c>
      <c r="H3" s="16">
        <f>IF(OR(I3=0,I3=""),J3,(J3/I3)*100/100)</f>
        <v>0</v>
      </c>
      <c r="I3" s="17">
        <v>0</v>
      </c>
      <c r="J3" s="17">
        <v>0</v>
      </c>
    </row>
    <row r="4" spans="1:10" x14ac:dyDescent="0.15">
      <c r="A4" s="14" t="s">
        <v>213</v>
      </c>
      <c r="B4" s="15" t="s">
        <v>128</v>
      </c>
      <c r="C4" s="16">
        <f t="shared" ref="C4:C67" si="0">IF(OR(E4=0,E4=""),G4,(G4/E4)*100/100)</f>
        <v>0</v>
      </c>
      <c r="D4" s="16">
        <f t="shared" ref="D4:D67" si="1">E4-G4</f>
        <v>0</v>
      </c>
      <c r="E4" s="17">
        <v>0</v>
      </c>
      <c r="F4" s="17">
        <v>0</v>
      </c>
      <c r="G4" s="17">
        <v>0</v>
      </c>
      <c r="H4" s="16">
        <f t="shared" ref="H4:H67" si="2">IF(OR(I4=0,I4=""),J4,(J4/I4)*100/100)</f>
        <v>0</v>
      </c>
      <c r="I4" s="17">
        <v>0</v>
      </c>
      <c r="J4" s="17">
        <v>0</v>
      </c>
    </row>
    <row r="5" spans="1:10" x14ac:dyDescent="0.15">
      <c r="A5" s="14" t="s">
        <v>213</v>
      </c>
      <c r="B5" s="15" t="s">
        <v>129</v>
      </c>
      <c r="C5" s="16">
        <f t="shared" si="0"/>
        <v>0</v>
      </c>
      <c r="D5" s="16">
        <f t="shared" si="1"/>
        <v>0</v>
      </c>
      <c r="E5" s="17">
        <v>0</v>
      </c>
      <c r="F5" s="17">
        <v>0</v>
      </c>
      <c r="G5" s="17">
        <v>0</v>
      </c>
      <c r="H5" s="16">
        <f t="shared" si="2"/>
        <v>0</v>
      </c>
      <c r="I5" s="17">
        <v>0</v>
      </c>
      <c r="J5" s="17">
        <v>0</v>
      </c>
    </row>
    <row r="6" spans="1:10" x14ac:dyDescent="0.15">
      <c r="A6" s="14" t="s">
        <v>213</v>
      </c>
      <c r="B6" s="15" t="s">
        <v>130</v>
      </c>
      <c r="C6" s="16">
        <f t="shared" si="0"/>
        <v>0.18128227999999999</v>
      </c>
      <c r="D6" s="16">
        <f t="shared" si="1"/>
        <v>4093.5886</v>
      </c>
      <c r="E6" s="17">
        <v>5000</v>
      </c>
      <c r="F6" s="17">
        <v>906.41139999999996</v>
      </c>
      <c r="G6" s="17">
        <v>906.41139999999996</v>
      </c>
      <c r="H6" s="16">
        <f t="shared" si="2"/>
        <v>0</v>
      </c>
      <c r="I6" s="17">
        <v>0</v>
      </c>
      <c r="J6" s="17">
        <v>0</v>
      </c>
    </row>
    <row r="7" spans="1:10" x14ac:dyDescent="0.15">
      <c r="A7" s="14" t="s">
        <v>213</v>
      </c>
      <c r="B7" s="15" t="s">
        <v>131</v>
      </c>
      <c r="C7" s="16">
        <f t="shared" si="0"/>
        <v>0</v>
      </c>
      <c r="D7" s="16">
        <f t="shared" si="1"/>
        <v>0</v>
      </c>
      <c r="E7" s="17">
        <v>0</v>
      </c>
      <c r="F7" s="17">
        <v>0</v>
      </c>
      <c r="G7" s="17">
        <v>0</v>
      </c>
      <c r="H7" s="16">
        <f t="shared" si="2"/>
        <v>0</v>
      </c>
      <c r="I7" s="17">
        <v>0</v>
      </c>
      <c r="J7" s="17">
        <v>0</v>
      </c>
    </row>
    <row r="8" spans="1:10" x14ac:dyDescent="0.15">
      <c r="A8" s="14" t="s">
        <v>213</v>
      </c>
      <c r="B8" s="15" t="s">
        <v>132</v>
      </c>
      <c r="C8" s="16">
        <f t="shared" si="0"/>
        <v>0.67356366999999995</v>
      </c>
      <c r="D8" s="16">
        <f t="shared" si="1"/>
        <v>3264.3633000000009</v>
      </c>
      <c r="E8" s="17">
        <v>10000</v>
      </c>
      <c r="F8" s="17">
        <v>6537.4611500000001</v>
      </c>
      <c r="G8" s="17">
        <v>6735.6366999999991</v>
      </c>
      <c r="H8" s="16">
        <f t="shared" si="2"/>
        <v>0</v>
      </c>
      <c r="I8" s="17">
        <v>0</v>
      </c>
      <c r="J8" s="17">
        <v>0</v>
      </c>
    </row>
    <row r="9" spans="1:10" x14ac:dyDescent="0.15">
      <c r="A9" s="14" t="s">
        <v>213</v>
      </c>
      <c r="B9" s="15" t="s">
        <v>133</v>
      </c>
      <c r="C9" s="16">
        <f t="shared" si="0"/>
        <v>0.41162999999999994</v>
      </c>
      <c r="D9" s="16">
        <f t="shared" si="1"/>
        <v>588.37</v>
      </c>
      <c r="E9" s="17">
        <v>1000</v>
      </c>
      <c r="F9" s="17">
        <v>136.0797</v>
      </c>
      <c r="G9" s="17">
        <v>411.63</v>
      </c>
      <c r="H9" s="16">
        <f t="shared" si="2"/>
        <v>0</v>
      </c>
      <c r="I9" s="17">
        <v>0</v>
      </c>
      <c r="J9" s="17">
        <v>0</v>
      </c>
    </row>
    <row r="10" spans="1:10" x14ac:dyDescent="0.15">
      <c r="A10" s="14" t="s">
        <v>213</v>
      </c>
      <c r="B10" s="15" t="s">
        <v>134</v>
      </c>
      <c r="C10" s="16">
        <f t="shared" si="0"/>
        <v>0</v>
      </c>
      <c r="D10" s="16">
        <f t="shared" si="1"/>
        <v>0</v>
      </c>
      <c r="E10" s="18">
        <v>0</v>
      </c>
      <c r="F10" s="18">
        <v>0</v>
      </c>
      <c r="G10" s="18">
        <v>0</v>
      </c>
      <c r="H10" s="16">
        <f t="shared" si="2"/>
        <v>0</v>
      </c>
      <c r="I10" s="18">
        <v>0</v>
      </c>
      <c r="J10" s="18">
        <v>0</v>
      </c>
    </row>
    <row r="11" spans="1:10" x14ac:dyDescent="0.15">
      <c r="A11" s="14" t="s">
        <v>213</v>
      </c>
      <c r="B11" s="19" t="s">
        <v>135</v>
      </c>
      <c r="C11" s="16">
        <f t="shared" si="0"/>
        <v>0</v>
      </c>
      <c r="D11" s="16">
        <f t="shared" si="1"/>
        <v>0</v>
      </c>
      <c r="E11" s="18">
        <v>0</v>
      </c>
      <c r="F11" s="18">
        <v>0</v>
      </c>
      <c r="G11" s="18">
        <v>0</v>
      </c>
      <c r="H11" s="16">
        <f t="shared" si="2"/>
        <v>0</v>
      </c>
      <c r="I11" s="18">
        <v>0</v>
      </c>
      <c r="J11" s="18">
        <v>0</v>
      </c>
    </row>
    <row r="12" spans="1:10" x14ac:dyDescent="0.15">
      <c r="A12" s="14" t="s">
        <v>213</v>
      </c>
      <c r="B12" s="15" t="s">
        <v>136</v>
      </c>
      <c r="C12" s="16">
        <f t="shared" si="0"/>
        <v>0</v>
      </c>
      <c r="D12" s="16">
        <f t="shared" si="1"/>
        <v>0</v>
      </c>
      <c r="E12" s="18">
        <v>0</v>
      </c>
      <c r="F12" s="18">
        <v>0</v>
      </c>
      <c r="G12" s="18">
        <v>0</v>
      </c>
      <c r="H12" s="16">
        <f t="shared" si="2"/>
        <v>0</v>
      </c>
      <c r="I12" s="18">
        <v>0</v>
      </c>
      <c r="J12" s="18">
        <v>0</v>
      </c>
    </row>
    <row r="13" spans="1:10" x14ac:dyDescent="0.15">
      <c r="A13" s="14" t="s">
        <v>213</v>
      </c>
      <c r="B13" s="15" t="s">
        <v>137</v>
      </c>
      <c r="C13" s="16">
        <f t="shared" si="0"/>
        <v>0</v>
      </c>
      <c r="D13" s="16">
        <f t="shared" si="1"/>
        <v>0</v>
      </c>
      <c r="E13" s="18">
        <v>0</v>
      </c>
      <c r="F13" s="18">
        <v>0</v>
      </c>
      <c r="G13" s="18">
        <v>0</v>
      </c>
      <c r="H13" s="16">
        <f t="shared" si="2"/>
        <v>0</v>
      </c>
      <c r="I13" s="18">
        <v>0</v>
      </c>
      <c r="J13" s="18">
        <v>0</v>
      </c>
    </row>
    <row r="14" spans="1:10" x14ac:dyDescent="0.15">
      <c r="A14" s="14" t="s">
        <v>213</v>
      </c>
      <c r="B14" s="19" t="s">
        <v>138</v>
      </c>
      <c r="C14" s="16">
        <f t="shared" si="0"/>
        <v>0</v>
      </c>
      <c r="D14" s="16">
        <f t="shared" si="1"/>
        <v>550</v>
      </c>
      <c r="E14" s="16">
        <v>550</v>
      </c>
      <c r="F14" s="16">
        <v>0</v>
      </c>
      <c r="G14" s="16">
        <v>0</v>
      </c>
      <c r="H14" s="16">
        <f t="shared" si="2"/>
        <v>0</v>
      </c>
      <c r="I14" s="16">
        <v>0</v>
      </c>
      <c r="J14" s="16">
        <v>0</v>
      </c>
    </row>
    <row r="15" spans="1:10" x14ac:dyDescent="0.15">
      <c r="A15" s="14" t="s">
        <v>213</v>
      </c>
      <c r="B15" s="15" t="s">
        <v>139</v>
      </c>
      <c r="C15" s="16">
        <f t="shared" si="0"/>
        <v>52.689484</v>
      </c>
      <c r="D15" s="16">
        <f t="shared" si="1"/>
        <v>-52.689484</v>
      </c>
      <c r="E15" s="16">
        <v>0</v>
      </c>
      <c r="F15" s="16">
        <v>0.13988500000000001</v>
      </c>
      <c r="G15" s="16">
        <v>52.689484</v>
      </c>
      <c r="H15" s="16">
        <f t="shared" si="2"/>
        <v>0</v>
      </c>
      <c r="I15" s="16">
        <v>0</v>
      </c>
      <c r="J15" s="16">
        <v>0</v>
      </c>
    </row>
    <row r="16" spans="1:10" x14ac:dyDescent="0.15">
      <c r="A16" s="14" t="s">
        <v>213</v>
      </c>
      <c r="B16" s="15" t="s">
        <v>212</v>
      </c>
      <c r="C16" s="16">
        <f t="shared" si="0"/>
        <v>18.278403999999998</v>
      </c>
      <c r="D16" s="16">
        <f t="shared" si="1"/>
        <v>-18.278403999999998</v>
      </c>
      <c r="E16" s="16">
        <v>0</v>
      </c>
      <c r="F16" s="16">
        <v>0</v>
      </c>
      <c r="G16" s="16">
        <v>18.278403999999998</v>
      </c>
      <c r="H16" s="16">
        <f t="shared" si="2"/>
        <v>0</v>
      </c>
      <c r="I16" s="16">
        <v>0</v>
      </c>
      <c r="J16" s="16">
        <v>0</v>
      </c>
    </row>
    <row r="17" spans="1:10" x14ac:dyDescent="0.15">
      <c r="A17" s="14" t="s">
        <v>213</v>
      </c>
      <c r="B17" s="19" t="s">
        <v>140</v>
      </c>
      <c r="C17" s="16">
        <f t="shared" si="0"/>
        <v>0.61297800899999999</v>
      </c>
      <c r="D17" s="16">
        <f t="shared" si="1"/>
        <v>387.02199099999996</v>
      </c>
      <c r="E17" s="18">
        <v>1000</v>
      </c>
      <c r="F17" s="18">
        <v>93.233508999999998</v>
      </c>
      <c r="G17" s="18">
        <v>612.97800900000004</v>
      </c>
      <c r="H17" s="16">
        <f t="shared" si="2"/>
        <v>0</v>
      </c>
      <c r="I17" s="18">
        <v>0</v>
      </c>
      <c r="J17" s="18">
        <v>0</v>
      </c>
    </row>
    <row r="18" spans="1:10" x14ac:dyDescent="0.15">
      <c r="A18" s="14" t="s">
        <v>213</v>
      </c>
      <c r="B18" s="15" t="s">
        <v>141</v>
      </c>
      <c r="C18" s="16">
        <f t="shared" si="0"/>
        <v>6.0764383561643841E-2</v>
      </c>
      <c r="D18" s="16">
        <f t="shared" si="1"/>
        <v>6856.42</v>
      </c>
      <c r="E18" s="18">
        <v>7300</v>
      </c>
      <c r="F18" s="18">
        <v>18.079999999999998</v>
      </c>
      <c r="G18" s="18">
        <v>443.58</v>
      </c>
      <c r="H18" s="16">
        <f t="shared" si="2"/>
        <v>0</v>
      </c>
      <c r="I18" s="18">
        <v>0</v>
      </c>
      <c r="J18" s="18">
        <v>0</v>
      </c>
    </row>
    <row r="19" spans="1:10" x14ac:dyDescent="0.15">
      <c r="A19" s="14" t="s">
        <v>213</v>
      </c>
      <c r="B19" s="15" t="s">
        <v>142</v>
      </c>
      <c r="C19" s="16">
        <f t="shared" si="0"/>
        <v>0</v>
      </c>
      <c r="D19" s="16">
        <f t="shared" si="1"/>
        <v>5000</v>
      </c>
      <c r="E19" s="16">
        <v>5000</v>
      </c>
      <c r="F19" s="16">
        <v>0</v>
      </c>
      <c r="G19" s="16">
        <v>0</v>
      </c>
      <c r="H19" s="16">
        <f t="shared" si="2"/>
        <v>0</v>
      </c>
      <c r="I19" s="16">
        <v>0</v>
      </c>
      <c r="J19" s="16">
        <v>0</v>
      </c>
    </row>
    <row r="20" spans="1:10" x14ac:dyDescent="0.15">
      <c r="A20" s="14" t="s">
        <v>213</v>
      </c>
      <c r="B20" s="15" t="s">
        <v>143</v>
      </c>
      <c r="C20" s="16">
        <f t="shared" si="0"/>
        <v>81.749799999999993</v>
      </c>
      <c r="D20" s="16">
        <f t="shared" si="1"/>
        <v>-81.749799999999993</v>
      </c>
      <c r="E20" s="16">
        <v>0</v>
      </c>
      <c r="F20" s="16">
        <v>81.745800000000003</v>
      </c>
      <c r="G20" s="16">
        <v>81.749799999999993</v>
      </c>
      <c r="H20" s="16">
        <f t="shared" si="2"/>
        <v>0</v>
      </c>
      <c r="I20" s="16">
        <v>0</v>
      </c>
      <c r="J20" s="16">
        <v>0</v>
      </c>
    </row>
    <row r="21" spans="1:10" x14ac:dyDescent="0.15">
      <c r="A21" s="14" t="s">
        <v>213</v>
      </c>
      <c r="B21" s="15" t="s">
        <v>144</v>
      </c>
      <c r="C21" s="16">
        <f t="shared" si="0"/>
        <v>0.77692307692307694</v>
      </c>
      <c r="D21" s="16">
        <f t="shared" si="1"/>
        <v>290</v>
      </c>
      <c r="E21" s="16">
        <v>1300</v>
      </c>
      <c r="F21" s="16">
        <v>1010.00415</v>
      </c>
      <c r="G21" s="16">
        <v>1010</v>
      </c>
      <c r="H21" s="16">
        <f t="shared" si="2"/>
        <v>0</v>
      </c>
      <c r="I21" s="16">
        <v>0</v>
      </c>
      <c r="J21" s="16">
        <v>0</v>
      </c>
    </row>
    <row r="22" spans="1:10" x14ac:dyDescent="0.15">
      <c r="A22" s="14" t="s">
        <v>213</v>
      </c>
      <c r="B22" s="15" t="s">
        <v>145</v>
      </c>
      <c r="C22" s="16">
        <f t="shared" si="0"/>
        <v>0.97386376666666652</v>
      </c>
      <c r="D22" s="16">
        <f t="shared" si="1"/>
        <v>78.408700000000408</v>
      </c>
      <c r="E22" s="16">
        <v>3000</v>
      </c>
      <c r="F22" s="16">
        <v>5294.0072</v>
      </c>
      <c r="G22" s="16">
        <v>2921.5912999999996</v>
      </c>
      <c r="H22" s="16">
        <f t="shared" si="2"/>
        <v>0</v>
      </c>
      <c r="I22" s="16">
        <v>0</v>
      </c>
      <c r="J22" s="16">
        <v>0</v>
      </c>
    </row>
    <row r="23" spans="1:10" x14ac:dyDescent="0.15">
      <c r="A23" s="14" t="s">
        <v>213</v>
      </c>
      <c r="B23" s="15" t="s">
        <v>146</v>
      </c>
      <c r="C23" s="16">
        <f t="shared" si="0"/>
        <v>0</v>
      </c>
      <c r="D23" s="16">
        <f t="shared" si="1"/>
        <v>500</v>
      </c>
      <c r="E23" s="16">
        <v>500</v>
      </c>
      <c r="F23" s="16">
        <v>0</v>
      </c>
      <c r="G23" s="16">
        <v>0</v>
      </c>
      <c r="H23" s="16">
        <f t="shared" si="2"/>
        <v>0</v>
      </c>
      <c r="I23" s="16">
        <v>0</v>
      </c>
      <c r="J23" s="16">
        <v>0</v>
      </c>
    </row>
    <row r="24" spans="1:10" x14ac:dyDescent="0.15">
      <c r="A24" s="14" t="s">
        <v>213</v>
      </c>
      <c r="B24" s="15" t="s">
        <v>147</v>
      </c>
      <c r="C24" s="16">
        <f t="shared" si="0"/>
        <v>0.53367200000000004</v>
      </c>
      <c r="D24" s="16">
        <f t="shared" si="1"/>
        <v>2331.64</v>
      </c>
      <c r="E24" s="16">
        <v>5000</v>
      </c>
      <c r="F24" s="16">
        <v>3236.6900000000005</v>
      </c>
      <c r="G24" s="16">
        <v>2668.36</v>
      </c>
      <c r="H24" s="16">
        <f t="shared" si="2"/>
        <v>0.53367200000000004</v>
      </c>
      <c r="I24" s="16">
        <v>5000</v>
      </c>
      <c r="J24" s="16">
        <v>2668.36</v>
      </c>
    </row>
    <row r="25" spans="1:10" x14ac:dyDescent="0.15">
      <c r="A25" s="14" t="s">
        <v>213</v>
      </c>
      <c r="B25" s="15" t="s">
        <v>148</v>
      </c>
      <c r="C25" s="16">
        <f t="shared" si="0"/>
        <v>0</v>
      </c>
      <c r="D25" s="16">
        <f t="shared" si="1"/>
        <v>0</v>
      </c>
      <c r="E25" s="16">
        <v>0</v>
      </c>
      <c r="F25" s="18">
        <v>0</v>
      </c>
      <c r="G25" s="18">
        <v>0</v>
      </c>
      <c r="H25" s="16">
        <f t="shared" si="2"/>
        <v>0</v>
      </c>
      <c r="I25" s="16">
        <v>0</v>
      </c>
      <c r="J25" s="18">
        <v>0</v>
      </c>
    </row>
    <row r="26" spans="1:10" x14ac:dyDescent="0.15">
      <c r="A26" s="14" t="s">
        <v>213</v>
      </c>
      <c r="B26" s="15" t="s">
        <v>149</v>
      </c>
      <c r="C26" s="16">
        <f t="shared" si="0"/>
        <v>0</v>
      </c>
      <c r="D26" s="16">
        <f t="shared" si="1"/>
        <v>0</v>
      </c>
      <c r="E26" s="16">
        <v>0</v>
      </c>
      <c r="F26" s="18">
        <v>0</v>
      </c>
      <c r="G26" s="18">
        <v>0</v>
      </c>
      <c r="H26" s="16">
        <f t="shared" si="2"/>
        <v>0</v>
      </c>
      <c r="I26" s="16">
        <v>0</v>
      </c>
      <c r="J26" s="18">
        <v>0</v>
      </c>
    </row>
    <row r="27" spans="1:10" x14ac:dyDescent="0.15">
      <c r="A27" s="14" t="s">
        <v>213</v>
      </c>
      <c r="B27" s="15" t="s">
        <v>150</v>
      </c>
      <c r="C27" s="16">
        <f t="shared" si="0"/>
        <v>0</v>
      </c>
      <c r="D27" s="16">
        <f t="shared" si="1"/>
        <v>0</v>
      </c>
      <c r="E27" s="16">
        <v>0</v>
      </c>
      <c r="F27" s="20">
        <v>0</v>
      </c>
      <c r="G27" s="20">
        <v>0</v>
      </c>
      <c r="H27" s="16">
        <f t="shared" si="2"/>
        <v>0</v>
      </c>
      <c r="I27" s="16">
        <v>0</v>
      </c>
      <c r="J27" s="20">
        <v>0</v>
      </c>
    </row>
    <row r="28" spans="1:10" x14ac:dyDescent="0.15">
      <c r="A28" s="14" t="s">
        <v>213</v>
      </c>
      <c r="B28" s="15" t="s">
        <v>151</v>
      </c>
      <c r="C28" s="16">
        <f t="shared" si="0"/>
        <v>0</v>
      </c>
      <c r="D28" s="16">
        <f t="shared" si="1"/>
        <v>0</v>
      </c>
      <c r="E28" s="16">
        <v>0</v>
      </c>
      <c r="F28" s="20">
        <v>0</v>
      </c>
      <c r="G28" s="20">
        <v>0</v>
      </c>
      <c r="H28" s="16">
        <f t="shared" si="2"/>
        <v>0</v>
      </c>
      <c r="I28" s="16">
        <v>0</v>
      </c>
      <c r="J28" s="20">
        <v>0</v>
      </c>
    </row>
    <row r="29" spans="1:10" x14ac:dyDescent="0.15">
      <c r="A29" s="14" t="s">
        <v>213</v>
      </c>
      <c r="B29" s="15" t="s">
        <v>152</v>
      </c>
      <c r="C29" s="16">
        <f t="shared" si="0"/>
        <v>1542.1732999999999</v>
      </c>
      <c r="D29" s="16">
        <f t="shared" si="1"/>
        <v>-1542.1732999999999</v>
      </c>
      <c r="E29" s="16">
        <v>0</v>
      </c>
      <c r="F29" s="20">
        <v>1541.7994999999999</v>
      </c>
      <c r="G29" s="20">
        <v>1542.1732999999999</v>
      </c>
      <c r="H29" s="16">
        <f t="shared" si="2"/>
        <v>0</v>
      </c>
      <c r="I29" s="16">
        <v>0</v>
      </c>
      <c r="J29" s="20">
        <v>0</v>
      </c>
    </row>
    <row r="30" spans="1:10" x14ac:dyDescent="0.15">
      <c r="A30" s="14" t="s">
        <v>213</v>
      </c>
      <c r="B30" s="15" t="s">
        <v>153</v>
      </c>
      <c r="C30" s="16">
        <f t="shared" si="0"/>
        <v>0</v>
      </c>
      <c r="D30" s="16">
        <f t="shared" si="1"/>
        <v>0</v>
      </c>
      <c r="E30" s="16">
        <v>0</v>
      </c>
      <c r="F30" s="20">
        <v>0</v>
      </c>
      <c r="G30" s="20">
        <v>0</v>
      </c>
      <c r="H30" s="16">
        <f t="shared" si="2"/>
        <v>0</v>
      </c>
      <c r="I30" s="16">
        <v>0</v>
      </c>
      <c r="J30" s="20">
        <v>0</v>
      </c>
    </row>
    <row r="31" spans="1:10" x14ac:dyDescent="0.15">
      <c r="A31" s="14" t="s">
        <v>213</v>
      </c>
      <c r="B31" s="15" t="s">
        <v>154</v>
      </c>
      <c r="C31" s="16">
        <f t="shared" si="0"/>
        <v>0.28902157875000001</v>
      </c>
      <c r="D31" s="16">
        <f t="shared" si="1"/>
        <v>2843.913685</v>
      </c>
      <c r="E31" s="20">
        <v>4000</v>
      </c>
      <c r="F31" s="20">
        <v>2041.7465400000001</v>
      </c>
      <c r="G31" s="20">
        <v>1156.086315</v>
      </c>
      <c r="H31" s="16">
        <f t="shared" si="2"/>
        <v>0</v>
      </c>
      <c r="I31" s="16">
        <v>0</v>
      </c>
      <c r="J31" s="20">
        <v>0</v>
      </c>
    </row>
    <row r="32" spans="1:10" x14ac:dyDescent="0.15">
      <c r="A32" s="14" t="s">
        <v>213</v>
      </c>
      <c r="B32" s="15" t="s">
        <v>155</v>
      </c>
      <c r="C32" s="16">
        <f t="shared" si="0"/>
        <v>1.1657673333333334</v>
      </c>
      <c r="D32" s="16">
        <f t="shared" si="1"/>
        <v>-49.730200000000025</v>
      </c>
      <c r="E32" s="20">
        <v>300</v>
      </c>
      <c r="F32" s="20">
        <v>106.91</v>
      </c>
      <c r="G32" s="20">
        <v>349.73020000000002</v>
      </c>
      <c r="H32" s="16">
        <f t="shared" si="2"/>
        <v>0</v>
      </c>
      <c r="I32" s="16">
        <v>0</v>
      </c>
      <c r="J32" s="20">
        <v>0</v>
      </c>
    </row>
    <row r="33" spans="1:10" x14ac:dyDescent="0.15">
      <c r="A33" s="14" t="s">
        <v>213</v>
      </c>
      <c r="B33" s="15" t="s">
        <v>156</v>
      </c>
      <c r="C33" s="16">
        <f t="shared" si="0"/>
        <v>0</v>
      </c>
      <c r="D33" s="16">
        <f t="shared" si="1"/>
        <v>0</v>
      </c>
      <c r="E33" s="16">
        <v>0</v>
      </c>
      <c r="F33" s="20">
        <v>0</v>
      </c>
      <c r="G33" s="20">
        <v>0</v>
      </c>
      <c r="H33" s="16">
        <f t="shared" si="2"/>
        <v>0</v>
      </c>
      <c r="I33" s="16">
        <v>0</v>
      </c>
      <c r="J33" s="20">
        <v>0</v>
      </c>
    </row>
    <row r="34" spans="1:10" x14ac:dyDescent="0.15">
      <c r="A34" s="14" t="s">
        <v>213</v>
      </c>
      <c r="B34" s="15" t="s">
        <v>157</v>
      </c>
      <c r="C34" s="16">
        <f t="shared" si="0"/>
        <v>0.57868000000000008</v>
      </c>
      <c r="D34" s="16">
        <f t="shared" si="1"/>
        <v>842.63999999999987</v>
      </c>
      <c r="E34" s="20">
        <v>2000</v>
      </c>
      <c r="F34" s="20">
        <v>1157.3600000000001</v>
      </c>
      <c r="G34" s="20">
        <v>1157.3600000000001</v>
      </c>
      <c r="H34" s="16">
        <f t="shared" si="2"/>
        <v>0</v>
      </c>
      <c r="I34" s="16">
        <v>0</v>
      </c>
      <c r="J34" s="20">
        <v>0</v>
      </c>
    </row>
    <row r="35" spans="1:10" x14ac:dyDescent="0.15">
      <c r="A35" s="14" t="s">
        <v>213</v>
      </c>
      <c r="B35" s="16" t="s">
        <v>158</v>
      </c>
      <c r="C35" s="16">
        <f t="shared" si="0"/>
        <v>0.34602827272727266</v>
      </c>
      <c r="D35" s="16">
        <f t="shared" si="1"/>
        <v>71936.89</v>
      </c>
      <c r="E35" s="20">
        <v>110000</v>
      </c>
      <c r="F35" s="20">
        <v>26057.160000000003</v>
      </c>
      <c r="G35" s="20">
        <v>38063.11</v>
      </c>
      <c r="H35" s="16">
        <f t="shared" si="2"/>
        <v>0.34602827272727266</v>
      </c>
      <c r="I35" s="20">
        <v>110000</v>
      </c>
      <c r="J35" s="20">
        <v>38063.11</v>
      </c>
    </row>
    <row r="36" spans="1:10" x14ac:dyDescent="0.15">
      <c r="A36" s="14" t="s">
        <v>213</v>
      </c>
      <c r="B36" s="16" t="s">
        <v>159</v>
      </c>
      <c r="C36" s="16">
        <f t="shared" si="0"/>
        <v>0.34160210000000002</v>
      </c>
      <c r="D36" s="16">
        <f t="shared" si="1"/>
        <v>65839.790000000008</v>
      </c>
      <c r="E36" s="20">
        <v>100000</v>
      </c>
      <c r="F36" s="20">
        <v>36428.9</v>
      </c>
      <c r="G36" s="20">
        <v>34160.21</v>
      </c>
      <c r="H36" s="16">
        <f t="shared" si="2"/>
        <v>0.46302816666666663</v>
      </c>
      <c r="I36" s="20">
        <v>60000</v>
      </c>
      <c r="J36" s="20">
        <v>27781.69</v>
      </c>
    </row>
    <row r="37" spans="1:10" x14ac:dyDescent="0.15">
      <c r="A37" s="14" t="s">
        <v>213</v>
      </c>
      <c r="B37" s="16" t="s">
        <v>160</v>
      </c>
      <c r="C37" s="16">
        <f t="shared" si="0"/>
        <v>0.46705157484189724</v>
      </c>
      <c r="D37" s="16">
        <f t="shared" si="1"/>
        <v>80901.570938999997</v>
      </c>
      <c r="E37" s="20">
        <v>151800</v>
      </c>
      <c r="F37" s="20">
        <v>44430.029310999998</v>
      </c>
      <c r="G37" s="20">
        <v>70898.429061000003</v>
      </c>
      <c r="H37" s="16">
        <f t="shared" si="2"/>
        <v>0.48375128820863311</v>
      </c>
      <c r="I37" s="20">
        <v>139000</v>
      </c>
      <c r="J37" s="20">
        <v>67241.429061000003</v>
      </c>
    </row>
    <row r="38" spans="1:10" x14ac:dyDescent="0.15">
      <c r="A38" s="14" t="s">
        <v>213</v>
      </c>
      <c r="B38" s="21" t="s">
        <v>161</v>
      </c>
      <c r="C38" s="16">
        <f t="shared" si="0"/>
        <v>0.92800145000000001</v>
      </c>
      <c r="D38" s="16">
        <f t="shared" si="1"/>
        <v>7.1998549999999994</v>
      </c>
      <c r="E38" s="20">
        <v>100</v>
      </c>
      <c r="F38" s="20">
        <v>95</v>
      </c>
      <c r="G38" s="20">
        <v>92.800145000000001</v>
      </c>
      <c r="H38" s="16">
        <f t="shared" si="2"/>
        <v>0</v>
      </c>
      <c r="I38" s="20">
        <v>0</v>
      </c>
      <c r="J38" s="20">
        <v>0</v>
      </c>
    </row>
    <row r="39" spans="1:10" x14ac:dyDescent="0.15">
      <c r="A39" s="14" t="s">
        <v>213</v>
      </c>
      <c r="B39" s="21" t="s">
        <v>162</v>
      </c>
      <c r="C39" s="16">
        <f t="shared" si="0"/>
        <v>2.4620408163265307E-2</v>
      </c>
      <c r="D39" s="16">
        <f t="shared" si="1"/>
        <v>14338.08</v>
      </c>
      <c r="E39" s="20">
        <v>14700</v>
      </c>
      <c r="F39" s="20">
        <v>417.92</v>
      </c>
      <c r="G39" s="20">
        <v>361.92</v>
      </c>
      <c r="H39" s="16">
        <f t="shared" si="2"/>
        <v>0</v>
      </c>
      <c r="I39" s="20">
        <v>0</v>
      </c>
      <c r="J39" s="20">
        <v>0</v>
      </c>
    </row>
    <row r="40" spans="1:10" x14ac:dyDescent="0.15">
      <c r="A40" s="14" t="s">
        <v>213</v>
      </c>
      <c r="B40" s="22" t="s">
        <v>163</v>
      </c>
      <c r="C40" s="16">
        <f t="shared" si="0"/>
        <v>0.89854144725000007</v>
      </c>
      <c r="D40" s="16">
        <f t="shared" si="1"/>
        <v>1623.3368439999995</v>
      </c>
      <c r="E40" s="20">
        <v>16000</v>
      </c>
      <c r="F40" s="20">
        <v>14582.060000000001</v>
      </c>
      <c r="G40" s="20">
        <v>14376.663156000001</v>
      </c>
      <c r="H40" s="16">
        <f t="shared" si="2"/>
        <v>0</v>
      </c>
      <c r="I40" s="20">
        <v>0</v>
      </c>
      <c r="J40" s="20">
        <v>0</v>
      </c>
    </row>
    <row r="41" spans="1:10" x14ac:dyDescent="0.15">
      <c r="A41" s="14" t="s">
        <v>213</v>
      </c>
      <c r="B41" s="19" t="s">
        <v>164</v>
      </c>
      <c r="C41" s="16">
        <f t="shared" si="0"/>
        <v>0</v>
      </c>
      <c r="D41" s="16">
        <f t="shared" si="1"/>
        <v>0</v>
      </c>
      <c r="E41" s="20">
        <v>0</v>
      </c>
      <c r="F41" s="20">
        <v>0</v>
      </c>
      <c r="G41" s="20">
        <v>0</v>
      </c>
      <c r="H41" s="16">
        <f t="shared" si="2"/>
        <v>0</v>
      </c>
      <c r="I41" s="20">
        <v>0</v>
      </c>
      <c r="J41" s="20">
        <v>0</v>
      </c>
    </row>
    <row r="42" spans="1:10" s="12" customFormat="1" x14ac:dyDescent="0.15">
      <c r="A42" s="23"/>
      <c r="B42" s="24" t="s">
        <v>165</v>
      </c>
      <c r="C42" s="25">
        <f t="shared" si="0"/>
        <v>0.56336748541818182</v>
      </c>
      <c r="D42" s="25">
        <f t="shared" si="1"/>
        <v>72044.364906000003</v>
      </c>
      <c r="E42" s="23">
        <v>165000</v>
      </c>
      <c r="F42" s="23">
        <v>90000.611099999995</v>
      </c>
      <c r="G42" s="23">
        <v>92955.635093999997</v>
      </c>
      <c r="H42" s="25">
        <f t="shared" si="2"/>
        <v>0.92955635094</v>
      </c>
      <c r="I42" s="23">
        <v>100000</v>
      </c>
      <c r="J42" s="23">
        <v>92955.635093999997</v>
      </c>
    </row>
    <row r="43" spans="1:10" x14ac:dyDescent="0.15">
      <c r="A43" s="20"/>
      <c r="B43" s="19" t="s">
        <v>166</v>
      </c>
      <c r="C43" s="16">
        <f t="shared" si="0"/>
        <v>0.77186909032894735</v>
      </c>
      <c r="D43" s="16">
        <f t="shared" si="1"/>
        <v>6935.1796539999996</v>
      </c>
      <c r="E43" s="20">
        <v>30400</v>
      </c>
      <c r="F43" s="20">
        <v>22760.417099999999</v>
      </c>
      <c r="G43" s="20">
        <v>23464.820346</v>
      </c>
      <c r="H43" s="16">
        <f t="shared" si="2"/>
        <v>0</v>
      </c>
      <c r="I43" s="20">
        <v>0</v>
      </c>
      <c r="J43" s="20">
        <v>0</v>
      </c>
    </row>
    <row r="44" spans="1:10" x14ac:dyDescent="0.15">
      <c r="A44" s="20"/>
      <c r="B44" s="19" t="s">
        <v>167</v>
      </c>
      <c r="C44" s="16">
        <f t="shared" si="0"/>
        <v>0.27055793541176465</v>
      </c>
      <c r="D44" s="16">
        <f t="shared" si="1"/>
        <v>62002.575490000003</v>
      </c>
      <c r="E44" s="20">
        <v>85000</v>
      </c>
      <c r="F44" s="20">
        <v>26316.378399999998</v>
      </c>
      <c r="G44" s="20">
        <v>22997.424509999997</v>
      </c>
      <c r="H44" s="16">
        <f t="shared" si="2"/>
        <v>0.41813499109090896</v>
      </c>
      <c r="I44" s="20">
        <v>55000</v>
      </c>
      <c r="J44" s="20">
        <v>22997.424509999997</v>
      </c>
    </row>
    <row r="45" spans="1:10" x14ac:dyDescent="0.15">
      <c r="A45" s="20"/>
      <c r="B45" s="19" t="s">
        <v>168</v>
      </c>
      <c r="C45" s="16">
        <f t="shared" si="0"/>
        <v>0.40909297804</v>
      </c>
      <c r="D45" s="16">
        <f t="shared" si="1"/>
        <v>29545.351097999999</v>
      </c>
      <c r="E45" s="20">
        <v>50000</v>
      </c>
      <c r="F45" s="20">
        <v>22923.787582999998</v>
      </c>
      <c r="G45" s="20">
        <v>20454.648902000001</v>
      </c>
      <c r="H45" s="16">
        <f t="shared" si="2"/>
        <v>0</v>
      </c>
      <c r="I45" s="20">
        <v>0</v>
      </c>
      <c r="J45" s="20">
        <v>0</v>
      </c>
    </row>
    <row r="46" spans="1:10" x14ac:dyDescent="0.15">
      <c r="A46" s="20"/>
      <c r="B46" s="19" t="s">
        <v>169</v>
      </c>
      <c r="C46" s="16">
        <f t="shared" si="0"/>
        <v>0.53939368643999996</v>
      </c>
      <c r="D46" s="16">
        <f t="shared" si="1"/>
        <v>23030.315677999999</v>
      </c>
      <c r="E46" s="20">
        <v>50000</v>
      </c>
      <c r="F46" s="20">
        <v>26185.31</v>
      </c>
      <c r="G46" s="20">
        <v>26969.684322000001</v>
      </c>
      <c r="H46" s="16">
        <f t="shared" si="2"/>
        <v>0</v>
      </c>
      <c r="I46" s="20">
        <v>0</v>
      </c>
      <c r="J46" s="20">
        <v>0</v>
      </c>
    </row>
    <row r="47" spans="1:10" x14ac:dyDescent="0.15">
      <c r="A47" s="20"/>
      <c r="B47" s="19" t="s">
        <v>170</v>
      </c>
      <c r="C47" s="16">
        <f t="shared" si="0"/>
        <v>0.57918028965000001</v>
      </c>
      <c r="D47" s="16">
        <f t="shared" si="1"/>
        <v>67331.153655999995</v>
      </c>
      <c r="E47" s="20">
        <v>160000</v>
      </c>
      <c r="F47" s="20">
        <v>129089.04730000001</v>
      </c>
      <c r="G47" s="20">
        <v>92668.846344000005</v>
      </c>
      <c r="H47" s="16">
        <f t="shared" si="2"/>
        <v>1.0000000000000002</v>
      </c>
      <c r="I47" s="20">
        <v>60000</v>
      </c>
      <c r="J47" s="20">
        <v>60000.000000000007</v>
      </c>
    </row>
    <row r="48" spans="1:10" x14ac:dyDescent="0.15">
      <c r="A48" s="20"/>
      <c r="B48" s="19" t="s">
        <v>171</v>
      </c>
      <c r="C48" s="16">
        <f t="shared" si="0"/>
        <v>0.63820095841428581</v>
      </c>
      <c r="D48" s="16">
        <f t="shared" si="1"/>
        <v>50651.865821999992</v>
      </c>
      <c r="E48" s="20">
        <v>140000</v>
      </c>
      <c r="F48" s="20">
        <v>108003.9114</v>
      </c>
      <c r="G48" s="20">
        <v>89348.134178000008</v>
      </c>
      <c r="H48" s="16">
        <f t="shared" si="2"/>
        <v>1</v>
      </c>
      <c r="I48" s="20">
        <v>50000</v>
      </c>
      <c r="J48" s="20">
        <v>50000</v>
      </c>
    </row>
    <row r="49" spans="1:10" x14ac:dyDescent="0.15">
      <c r="A49" s="20"/>
      <c r="B49" s="19" t="s">
        <v>172</v>
      </c>
      <c r="C49" s="16">
        <f t="shared" si="0"/>
        <v>0.17522119739285716</v>
      </c>
      <c r="D49" s="16">
        <f t="shared" si="1"/>
        <v>23093.806473000001</v>
      </c>
      <c r="E49" s="20">
        <v>28000</v>
      </c>
      <c r="F49" s="20">
        <v>10523.859999999999</v>
      </c>
      <c r="G49" s="20">
        <v>4906.1935270000004</v>
      </c>
      <c r="H49" s="16">
        <f t="shared" si="2"/>
        <v>0</v>
      </c>
      <c r="I49" s="20">
        <v>0</v>
      </c>
      <c r="J49" s="20">
        <v>0</v>
      </c>
    </row>
    <row r="50" spans="1:10" x14ac:dyDescent="0.15">
      <c r="A50" s="20"/>
      <c r="B50" s="19" t="s">
        <v>173</v>
      </c>
      <c r="C50" s="16">
        <f t="shared" si="0"/>
        <v>0.11078098685</v>
      </c>
      <c r="D50" s="16">
        <f t="shared" si="1"/>
        <v>35568.760525999998</v>
      </c>
      <c r="E50" s="20">
        <v>40000</v>
      </c>
      <c r="F50" s="20">
        <v>7622.1244000000006</v>
      </c>
      <c r="G50" s="20">
        <v>4431.239474</v>
      </c>
      <c r="H50" s="16">
        <f t="shared" si="2"/>
        <v>0.19266258582608697</v>
      </c>
      <c r="I50" s="20">
        <v>23000</v>
      </c>
      <c r="J50" s="20">
        <v>4431.239474</v>
      </c>
    </row>
    <row r="51" spans="1:10" x14ac:dyDescent="0.15">
      <c r="A51" s="20"/>
      <c r="B51" s="19" t="s">
        <v>174</v>
      </c>
      <c r="C51" s="16">
        <f t="shared" si="0"/>
        <v>0</v>
      </c>
      <c r="D51" s="16">
        <f t="shared" si="1"/>
        <v>10000</v>
      </c>
      <c r="E51" s="20">
        <v>10000</v>
      </c>
      <c r="F51" s="20">
        <v>20000.28</v>
      </c>
      <c r="G51" s="20">
        <v>0</v>
      </c>
      <c r="H51" s="16">
        <f t="shared" si="2"/>
        <v>0</v>
      </c>
      <c r="I51" s="20">
        <v>0</v>
      </c>
      <c r="J51" s="20">
        <v>0</v>
      </c>
    </row>
    <row r="52" spans="1:10" x14ac:dyDescent="0.15">
      <c r="A52" s="20"/>
      <c r="B52" s="19" t="s">
        <v>175</v>
      </c>
      <c r="C52" s="16">
        <f t="shared" si="0"/>
        <v>1.8999999999999998E-4</v>
      </c>
      <c r="D52" s="16">
        <f t="shared" si="1"/>
        <v>19996.2</v>
      </c>
      <c r="E52" s="20">
        <v>20000</v>
      </c>
      <c r="F52" s="20">
        <v>300</v>
      </c>
      <c r="G52" s="20">
        <v>3.8</v>
      </c>
      <c r="H52" s="16">
        <f t="shared" si="2"/>
        <v>0</v>
      </c>
      <c r="I52" s="20">
        <v>0</v>
      </c>
      <c r="J52" s="20">
        <v>0</v>
      </c>
    </row>
    <row r="53" spans="1:10" x14ac:dyDescent="0.15">
      <c r="A53" s="20"/>
      <c r="B53" s="19" t="s">
        <v>176</v>
      </c>
      <c r="C53" s="16">
        <f t="shared" si="0"/>
        <v>0</v>
      </c>
      <c r="D53" s="16">
        <f t="shared" si="1"/>
        <v>2500</v>
      </c>
      <c r="E53" s="20">
        <v>2500</v>
      </c>
      <c r="F53" s="20">
        <v>0</v>
      </c>
      <c r="G53" s="20">
        <v>0</v>
      </c>
      <c r="H53" s="16">
        <f t="shared" si="2"/>
        <v>0</v>
      </c>
      <c r="I53" s="20">
        <v>0</v>
      </c>
      <c r="J53" s="20">
        <v>0</v>
      </c>
    </row>
    <row r="54" spans="1:10" x14ac:dyDescent="0.15">
      <c r="A54" s="20"/>
      <c r="B54" s="19" t="s">
        <v>177</v>
      </c>
      <c r="C54" s="16">
        <f t="shared" si="0"/>
        <v>0</v>
      </c>
      <c r="D54" s="16">
        <f t="shared" si="1"/>
        <v>5000</v>
      </c>
      <c r="E54" s="20">
        <v>5000</v>
      </c>
      <c r="F54" s="20">
        <v>0</v>
      </c>
      <c r="G54" s="20">
        <v>0</v>
      </c>
      <c r="H54" s="16">
        <f t="shared" si="2"/>
        <v>0</v>
      </c>
      <c r="I54" s="20">
        <v>0</v>
      </c>
      <c r="J54" s="20">
        <v>0</v>
      </c>
    </row>
    <row r="55" spans="1:10" x14ac:dyDescent="0.15">
      <c r="A55" s="20"/>
      <c r="B55" s="19" t="s">
        <v>178</v>
      </c>
      <c r="C55" s="16">
        <f t="shared" si="0"/>
        <v>0</v>
      </c>
      <c r="D55" s="16">
        <f t="shared" si="1"/>
        <v>5000</v>
      </c>
      <c r="E55" s="20">
        <v>5000</v>
      </c>
      <c r="F55" s="20">
        <v>0</v>
      </c>
      <c r="G55" s="20">
        <v>0</v>
      </c>
      <c r="H55" s="16">
        <f t="shared" si="2"/>
        <v>0</v>
      </c>
      <c r="I55" s="20">
        <v>0</v>
      </c>
      <c r="J55" s="20">
        <v>0</v>
      </c>
    </row>
    <row r="56" spans="1:10" x14ac:dyDescent="0.15">
      <c r="A56" s="20"/>
      <c r="B56" s="19" t="s">
        <v>179</v>
      </c>
      <c r="C56" s="16">
        <f t="shared" si="0"/>
        <v>8.0007600000000014</v>
      </c>
      <c r="D56" s="16">
        <f t="shared" si="1"/>
        <v>-35003.800000000003</v>
      </c>
      <c r="E56" s="20">
        <v>5000</v>
      </c>
      <c r="F56" s="20">
        <v>84503.8</v>
      </c>
      <c r="G56" s="20">
        <v>40003.800000000003</v>
      </c>
      <c r="H56" s="16">
        <f t="shared" si="2"/>
        <v>0</v>
      </c>
      <c r="I56" s="20">
        <v>0</v>
      </c>
      <c r="J56" s="20">
        <v>0</v>
      </c>
    </row>
    <row r="57" spans="1:10" x14ac:dyDescent="0.15">
      <c r="A57" s="20"/>
      <c r="B57" s="26" t="s">
        <v>180</v>
      </c>
      <c r="C57" s="16">
        <f t="shared" si="0"/>
        <v>1.4319999999999999E-2</v>
      </c>
      <c r="D57" s="16">
        <f t="shared" si="1"/>
        <v>49284</v>
      </c>
      <c r="E57" s="20">
        <v>50000</v>
      </c>
      <c r="F57" s="20">
        <v>766</v>
      </c>
      <c r="G57" s="20">
        <v>716</v>
      </c>
      <c r="H57" s="16">
        <f t="shared" si="2"/>
        <v>0</v>
      </c>
      <c r="I57" s="20">
        <v>0</v>
      </c>
      <c r="J57" s="20">
        <v>0</v>
      </c>
    </row>
    <row r="58" spans="1:10" s="12" customFormat="1" x14ac:dyDescent="0.15">
      <c r="A58" s="23"/>
      <c r="B58" s="24" t="s">
        <v>181</v>
      </c>
      <c r="C58" s="25">
        <f t="shared" si="0"/>
        <v>0</v>
      </c>
      <c r="D58" s="25">
        <f t="shared" si="1"/>
        <v>0</v>
      </c>
      <c r="E58" s="23">
        <v>0</v>
      </c>
      <c r="F58" s="23">
        <v>0</v>
      </c>
      <c r="G58" s="23">
        <v>0</v>
      </c>
      <c r="H58" s="25">
        <f t="shared" si="2"/>
        <v>0</v>
      </c>
      <c r="I58" s="23">
        <v>0</v>
      </c>
      <c r="J58" s="23">
        <v>0</v>
      </c>
    </row>
    <row r="59" spans="1:10" x14ac:dyDescent="0.15">
      <c r="A59" s="20"/>
      <c r="B59" s="19" t="s">
        <v>182</v>
      </c>
      <c r="C59" s="16">
        <f t="shared" si="0"/>
        <v>0</v>
      </c>
      <c r="D59" s="16">
        <f t="shared" si="1"/>
        <v>0</v>
      </c>
      <c r="E59" s="20">
        <v>0</v>
      </c>
      <c r="F59" s="20">
        <v>0</v>
      </c>
      <c r="G59" s="20">
        <v>0</v>
      </c>
      <c r="H59" s="16">
        <f t="shared" si="2"/>
        <v>0</v>
      </c>
      <c r="I59" s="20">
        <v>0</v>
      </c>
      <c r="J59" s="20">
        <v>0</v>
      </c>
    </row>
    <row r="60" spans="1:10" x14ac:dyDescent="0.15">
      <c r="A60" s="20"/>
      <c r="B60" s="19" t="s">
        <v>183</v>
      </c>
      <c r="C60" s="16">
        <f t="shared" si="0"/>
        <v>0</v>
      </c>
      <c r="D60" s="16">
        <f t="shared" si="1"/>
        <v>0</v>
      </c>
      <c r="E60" s="20">
        <v>0</v>
      </c>
      <c r="F60" s="20">
        <v>0</v>
      </c>
      <c r="G60" s="20">
        <v>0</v>
      </c>
      <c r="H60" s="16">
        <f t="shared" si="2"/>
        <v>0</v>
      </c>
      <c r="I60" s="20">
        <v>0</v>
      </c>
      <c r="J60" s="20">
        <v>0</v>
      </c>
    </row>
    <row r="61" spans="1:10" x14ac:dyDescent="0.15">
      <c r="A61" s="20"/>
      <c r="B61" s="19" t="s">
        <v>184</v>
      </c>
      <c r="C61" s="16">
        <f t="shared" si="0"/>
        <v>0</v>
      </c>
      <c r="D61" s="16">
        <f t="shared" si="1"/>
        <v>2662.0985000000001</v>
      </c>
      <c r="E61" s="20">
        <v>2662.0985000000001</v>
      </c>
      <c r="F61" s="20">
        <v>0</v>
      </c>
      <c r="G61" s="20">
        <v>0</v>
      </c>
      <c r="H61" s="16">
        <f t="shared" si="2"/>
        <v>0</v>
      </c>
      <c r="I61" s="20">
        <v>2662.0985000000001</v>
      </c>
      <c r="J61" s="20">
        <v>0</v>
      </c>
    </row>
    <row r="62" spans="1:10" x14ac:dyDescent="0.15">
      <c r="A62" s="20"/>
      <c r="B62" s="17" t="s">
        <v>185</v>
      </c>
      <c r="C62" s="16">
        <f t="shared" si="0"/>
        <v>0</v>
      </c>
      <c r="D62" s="16">
        <f t="shared" si="1"/>
        <v>374.84359999999998</v>
      </c>
      <c r="E62" s="20">
        <v>374.84359999999998</v>
      </c>
      <c r="F62" s="20">
        <v>0</v>
      </c>
      <c r="G62" s="20">
        <v>0</v>
      </c>
      <c r="H62" s="16">
        <f t="shared" si="2"/>
        <v>0</v>
      </c>
      <c r="I62" s="20">
        <v>0</v>
      </c>
      <c r="J62" s="20">
        <v>0</v>
      </c>
    </row>
    <row r="63" spans="1:10" x14ac:dyDescent="0.15">
      <c r="A63" s="20"/>
      <c r="B63" s="17" t="s">
        <v>186</v>
      </c>
      <c r="C63" s="16">
        <f t="shared" si="0"/>
        <v>0</v>
      </c>
      <c r="D63" s="16">
        <f t="shared" si="1"/>
        <v>0</v>
      </c>
      <c r="E63" s="20">
        <v>0</v>
      </c>
      <c r="F63" s="20">
        <v>0</v>
      </c>
      <c r="G63" s="20">
        <v>0</v>
      </c>
      <c r="H63" s="16">
        <f t="shared" si="2"/>
        <v>0</v>
      </c>
      <c r="I63" s="20">
        <v>0</v>
      </c>
      <c r="J63" s="20">
        <v>0</v>
      </c>
    </row>
    <row r="64" spans="1:10" x14ac:dyDescent="0.15">
      <c r="A64" s="20"/>
      <c r="B64" s="17" t="s">
        <v>187</v>
      </c>
      <c r="C64" s="16">
        <f t="shared" si="0"/>
        <v>0</v>
      </c>
      <c r="D64" s="16">
        <f t="shared" si="1"/>
        <v>0</v>
      </c>
      <c r="E64" s="20">
        <v>0</v>
      </c>
      <c r="F64" s="20">
        <v>0</v>
      </c>
      <c r="G64" s="20">
        <v>0</v>
      </c>
      <c r="H64" s="16">
        <f t="shared" si="2"/>
        <v>0</v>
      </c>
      <c r="I64" s="20">
        <v>0</v>
      </c>
      <c r="J64" s="20">
        <v>0</v>
      </c>
    </row>
    <row r="65" spans="1:10" x14ac:dyDescent="0.15">
      <c r="A65" s="20"/>
      <c r="B65" s="17" t="s">
        <v>188</v>
      </c>
      <c r="C65" s="16">
        <f t="shared" si="0"/>
        <v>0.4718368065161897</v>
      </c>
      <c r="D65" s="16">
        <f t="shared" si="1"/>
        <v>3239.8513199999998</v>
      </c>
      <c r="E65" s="20">
        <v>6134.1860999999999</v>
      </c>
      <c r="F65" s="20">
        <v>2894.3341800000003</v>
      </c>
      <c r="G65" s="20">
        <v>2894.3347800000001</v>
      </c>
      <c r="H65" s="16">
        <f t="shared" si="2"/>
        <v>0</v>
      </c>
      <c r="I65" s="20">
        <v>0</v>
      </c>
      <c r="J65" s="20">
        <v>0</v>
      </c>
    </row>
    <row r="66" spans="1:10" x14ac:dyDescent="0.15">
      <c r="A66" s="20"/>
      <c r="B66" s="17" t="s">
        <v>189</v>
      </c>
      <c r="C66" s="16">
        <f t="shared" si="0"/>
        <v>0</v>
      </c>
      <c r="D66" s="16">
        <f t="shared" si="1"/>
        <v>126</v>
      </c>
      <c r="E66" s="20">
        <v>126</v>
      </c>
      <c r="F66" s="20">
        <v>0</v>
      </c>
      <c r="G66" s="20">
        <v>0</v>
      </c>
      <c r="H66" s="16">
        <f t="shared" si="2"/>
        <v>0</v>
      </c>
      <c r="I66" s="20">
        <v>126</v>
      </c>
      <c r="J66" s="20">
        <v>0</v>
      </c>
    </row>
    <row r="67" spans="1:10" x14ac:dyDescent="0.15">
      <c r="A67" s="20"/>
      <c r="B67" s="17" t="s">
        <v>190</v>
      </c>
      <c r="C67" s="16">
        <f t="shared" si="0"/>
        <v>0</v>
      </c>
      <c r="D67" s="16">
        <f t="shared" si="1"/>
        <v>2079.39</v>
      </c>
      <c r="E67" s="20">
        <v>2079.39</v>
      </c>
      <c r="F67" s="20">
        <v>0</v>
      </c>
      <c r="G67" s="20">
        <v>0</v>
      </c>
      <c r="H67" s="16">
        <f t="shared" si="2"/>
        <v>0</v>
      </c>
      <c r="I67" s="20">
        <v>2079.39</v>
      </c>
      <c r="J67" s="20">
        <v>0</v>
      </c>
    </row>
    <row r="68" spans="1:10" x14ac:dyDescent="0.15">
      <c r="A68" s="20"/>
      <c r="B68" s="17" t="s">
        <v>191</v>
      </c>
      <c r="C68" s="16">
        <f t="shared" ref="C68:C88" si="3">IF(OR(E68=0,E68=""),G68,(G68/E68)*100/100)</f>
        <v>0</v>
      </c>
      <c r="D68" s="16">
        <f t="shared" ref="D68:D88" si="4">E68-G68</f>
        <v>124.18912</v>
      </c>
      <c r="E68" s="20">
        <v>124.18912</v>
      </c>
      <c r="F68" s="20">
        <v>0</v>
      </c>
      <c r="G68" s="20">
        <v>0</v>
      </c>
      <c r="H68" s="16">
        <f t="shared" ref="H68:H88" si="5">IF(OR(I68=0,I68=""),J68,(J68/I68)*100/100)</f>
        <v>0</v>
      </c>
      <c r="I68" s="20">
        <v>124.18912</v>
      </c>
      <c r="J68" s="20">
        <v>0</v>
      </c>
    </row>
    <row r="69" spans="1:10" x14ac:dyDescent="0.15">
      <c r="A69" s="20"/>
      <c r="B69" s="17" t="s">
        <v>192</v>
      </c>
      <c r="C69" s="16">
        <f t="shared" si="3"/>
        <v>0.67776764658020416</v>
      </c>
      <c r="D69" s="16">
        <f t="shared" si="4"/>
        <v>1247.5000000000005</v>
      </c>
      <c r="E69" s="20">
        <v>3871.4300000000003</v>
      </c>
      <c r="F69" s="20">
        <v>2623.9339799999998</v>
      </c>
      <c r="G69" s="20">
        <v>2623.93</v>
      </c>
      <c r="H69" s="16">
        <f t="shared" si="5"/>
        <v>0</v>
      </c>
      <c r="I69" s="20">
        <v>1071.43</v>
      </c>
      <c r="J69" s="20">
        <v>0</v>
      </c>
    </row>
    <row r="70" spans="1:10" x14ac:dyDescent="0.15">
      <c r="A70" s="20"/>
      <c r="B70" s="17" t="s">
        <v>193</v>
      </c>
      <c r="C70" s="16">
        <f t="shared" si="3"/>
        <v>0.59792543105072149</v>
      </c>
      <c r="D70" s="16">
        <f t="shared" si="4"/>
        <v>1600.88</v>
      </c>
      <c r="E70" s="20">
        <v>3981.55</v>
      </c>
      <c r="F70" s="20">
        <v>2380.6711500000001</v>
      </c>
      <c r="G70" s="20">
        <v>2380.67</v>
      </c>
      <c r="H70" s="16">
        <f t="shared" si="5"/>
        <v>0.59792543105072149</v>
      </c>
      <c r="I70" s="20">
        <v>3981.55</v>
      </c>
      <c r="J70" s="20">
        <v>2380.67</v>
      </c>
    </row>
    <row r="71" spans="1:10" x14ac:dyDescent="0.15">
      <c r="A71" s="20"/>
      <c r="B71" s="17" t="s">
        <v>194</v>
      </c>
      <c r="C71" s="16">
        <f t="shared" si="3"/>
        <v>4.7143765130487104E-2</v>
      </c>
      <c r="D71" s="16">
        <f t="shared" si="4"/>
        <v>4342.8858500000006</v>
      </c>
      <c r="E71" s="20">
        <v>4557.7556100000002</v>
      </c>
      <c r="F71" s="20">
        <v>214.86975999999999</v>
      </c>
      <c r="G71" s="20">
        <v>214.86975999999999</v>
      </c>
      <c r="H71" s="16">
        <f t="shared" si="5"/>
        <v>5.3669464731303018E-2</v>
      </c>
      <c r="I71" s="20">
        <v>4003.5756100000003</v>
      </c>
      <c r="J71" s="20">
        <v>214.86975999999999</v>
      </c>
    </row>
    <row r="72" spans="1:10" x14ac:dyDescent="0.15">
      <c r="A72" s="20"/>
      <c r="B72" s="17" t="s">
        <v>195</v>
      </c>
      <c r="C72" s="16">
        <f t="shared" si="3"/>
        <v>0.79801968872557694</v>
      </c>
      <c r="D72" s="16">
        <f t="shared" si="4"/>
        <v>457.33189999999968</v>
      </c>
      <c r="E72" s="20">
        <v>2264.2399999999998</v>
      </c>
      <c r="F72" s="20">
        <v>1806.9056</v>
      </c>
      <c r="G72" s="20">
        <v>1806.9081000000001</v>
      </c>
      <c r="H72" s="16">
        <f t="shared" si="5"/>
        <v>0</v>
      </c>
      <c r="I72" s="20">
        <v>0</v>
      </c>
      <c r="J72" s="20">
        <v>0</v>
      </c>
    </row>
    <row r="73" spans="1:10" x14ac:dyDescent="0.15">
      <c r="A73" s="20"/>
      <c r="B73" s="17" t="s">
        <v>196</v>
      </c>
      <c r="C73" s="16">
        <f t="shared" si="3"/>
        <v>0</v>
      </c>
      <c r="D73" s="16">
        <f t="shared" si="4"/>
        <v>1190.22516</v>
      </c>
      <c r="E73" s="20">
        <v>1190.22516</v>
      </c>
      <c r="F73" s="20">
        <v>0</v>
      </c>
      <c r="G73" s="20">
        <v>0</v>
      </c>
      <c r="H73" s="16">
        <f t="shared" si="5"/>
        <v>0</v>
      </c>
      <c r="I73" s="20">
        <v>1190.22516</v>
      </c>
      <c r="J73" s="20">
        <v>0</v>
      </c>
    </row>
    <row r="74" spans="1:10" x14ac:dyDescent="0.15">
      <c r="A74" s="20"/>
      <c r="B74" s="17" t="s">
        <v>197</v>
      </c>
      <c r="C74" s="16">
        <f t="shared" si="3"/>
        <v>0</v>
      </c>
      <c r="D74" s="16">
        <f t="shared" si="4"/>
        <v>761.53909999999996</v>
      </c>
      <c r="E74" s="20">
        <v>761.53909999999996</v>
      </c>
      <c r="F74" s="20">
        <v>0</v>
      </c>
      <c r="G74" s="20">
        <v>0</v>
      </c>
      <c r="H74" s="16">
        <f t="shared" si="5"/>
        <v>0</v>
      </c>
      <c r="I74" s="20">
        <v>761.53909999999996</v>
      </c>
      <c r="J74" s="20">
        <v>0</v>
      </c>
    </row>
    <row r="75" spans="1:10" x14ac:dyDescent="0.15">
      <c r="A75" s="20"/>
      <c r="B75" s="19" t="s">
        <v>198</v>
      </c>
      <c r="C75" s="16">
        <f t="shared" si="3"/>
        <v>0.55126359653063584</v>
      </c>
      <c r="D75" s="16">
        <f t="shared" si="4"/>
        <v>1360.372415</v>
      </c>
      <c r="E75" s="20">
        <v>3031.5624149999999</v>
      </c>
      <c r="F75" s="20">
        <v>1671.1235750000001</v>
      </c>
      <c r="G75" s="20">
        <v>1671.1899999999998</v>
      </c>
      <c r="H75" s="16">
        <f t="shared" si="5"/>
        <v>1671.1899999999998</v>
      </c>
      <c r="I75" s="20">
        <v>0</v>
      </c>
      <c r="J75" s="20">
        <v>1671.1899999999998</v>
      </c>
    </row>
    <row r="76" spans="1:10" x14ac:dyDescent="0.15">
      <c r="A76" s="20"/>
      <c r="B76" s="27" t="s">
        <v>211</v>
      </c>
      <c r="C76" s="28">
        <f t="shared" si="3"/>
        <v>57630.305</v>
      </c>
      <c r="D76" s="28">
        <f t="shared" si="4"/>
        <v>-57630.305</v>
      </c>
      <c r="E76" s="28">
        <v>0</v>
      </c>
      <c r="F76" s="28">
        <v>268793.71986099996</v>
      </c>
      <c r="G76" s="28">
        <v>57630.305</v>
      </c>
      <c r="H76" s="28">
        <f t="shared" si="5"/>
        <v>41049.055</v>
      </c>
      <c r="I76" s="28">
        <v>0</v>
      </c>
      <c r="J76" s="28">
        <v>41049.055</v>
      </c>
    </row>
    <row r="77" spans="1:10" s="12" customFormat="1" x14ac:dyDescent="0.15">
      <c r="A77" s="23"/>
      <c r="B77" s="24" t="s">
        <v>199</v>
      </c>
      <c r="C77" s="25">
        <f t="shared" si="3"/>
        <v>0</v>
      </c>
      <c r="D77" s="25">
        <f t="shared" si="4"/>
        <v>900</v>
      </c>
      <c r="E77" s="23">
        <v>900</v>
      </c>
      <c r="F77" s="23">
        <v>0</v>
      </c>
      <c r="G77" s="23">
        <v>0</v>
      </c>
      <c r="H77" s="25">
        <f t="shared" si="5"/>
        <v>0</v>
      </c>
      <c r="I77" s="23">
        <v>0</v>
      </c>
      <c r="J77" s="23">
        <v>0</v>
      </c>
    </row>
    <row r="78" spans="1:10" x14ac:dyDescent="0.15">
      <c r="A78" s="20"/>
      <c r="B78" s="15" t="s">
        <v>200</v>
      </c>
      <c r="C78" s="16">
        <f t="shared" si="3"/>
        <v>0</v>
      </c>
      <c r="D78" s="16">
        <f t="shared" si="4"/>
        <v>0</v>
      </c>
      <c r="E78" s="20">
        <v>0</v>
      </c>
      <c r="F78" s="20">
        <v>0</v>
      </c>
      <c r="G78" s="20">
        <v>0</v>
      </c>
      <c r="H78" s="16">
        <f t="shared" si="5"/>
        <v>0</v>
      </c>
      <c r="I78" s="20">
        <v>0</v>
      </c>
      <c r="J78" s="20">
        <v>0</v>
      </c>
    </row>
    <row r="79" spans="1:10" x14ac:dyDescent="0.15">
      <c r="A79" s="20"/>
      <c r="B79" s="22" t="s">
        <v>201</v>
      </c>
      <c r="C79" s="16">
        <f t="shared" si="3"/>
        <v>0</v>
      </c>
      <c r="D79" s="16">
        <f t="shared" si="4"/>
        <v>0</v>
      </c>
      <c r="E79" s="20">
        <v>0</v>
      </c>
      <c r="F79" s="20">
        <v>0</v>
      </c>
      <c r="G79" s="20">
        <v>0</v>
      </c>
      <c r="H79" s="16">
        <f t="shared" si="5"/>
        <v>0</v>
      </c>
      <c r="I79" s="20">
        <v>0</v>
      </c>
      <c r="J79" s="20">
        <v>0</v>
      </c>
    </row>
    <row r="80" spans="1:10" x14ac:dyDescent="0.15">
      <c r="A80" s="20"/>
      <c r="B80" s="15" t="s">
        <v>202</v>
      </c>
      <c r="C80" s="16">
        <f t="shared" si="3"/>
        <v>0.57235026071428574</v>
      </c>
      <c r="D80" s="16">
        <f t="shared" si="4"/>
        <v>6945.0317660000001</v>
      </c>
      <c r="E80" s="20">
        <v>16240</v>
      </c>
      <c r="F80" s="20">
        <v>8307.1035019999999</v>
      </c>
      <c r="G80" s="20">
        <v>9294.9682339999999</v>
      </c>
      <c r="H80" s="16">
        <f t="shared" si="5"/>
        <v>0</v>
      </c>
      <c r="I80" s="20">
        <v>0</v>
      </c>
      <c r="J80" s="20">
        <v>0</v>
      </c>
    </row>
    <row r="81" spans="1:10" x14ac:dyDescent="0.15">
      <c r="A81" s="20"/>
      <c r="B81" s="15" t="s">
        <v>203</v>
      </c>
      <c r="C81" s="16">
        <f t="shared" si="3"/>
        <v>0.96361217064011517</v>
      </c>
      <c r="D81" s="16">
        <f t="shared" si="4"/>
        <v>212.10865999999896</v>
      </c>
      <c r="E81" s="20">
        <v>5829.11</v>
      </c>
      <c r="F81" s="20">
        <v>8756.470761999999</v>
      </c>
      <c r="G81" s="20">
        <v>5617.0013400000007</v>
      </c>
      <c r="H81" s="16">
        <f t="shared" si="5"/>
        <v>0</v>
      </c>
      <c r="I81" s="20">
        <v>0</v>
      </c>
      <c r="J81" s="20">
        <v>0</v>
      </c>
    </row>
    <row r="82" spans="1:10" x14ac:dyDescent="0.15">
      <c r="A82" s="20"/>
      <c r="B82" s="19" t="s">
        <v>204</v>
      </c>
      <c r="C82" s="16">
        <f t="shared" si="3"/>
        <v>1.0000222719559282</v>
      </c>
      <c r="D82" s="16">
        <f t="shared" si="4"/>
        <v>-9.0559999999868523E-3</v>
      </c>
      <c r="E82" s="20">
        <v>406.61</v>
      </c>
      <c r="F82" s="20">
        <v>406.62347599999998</v>
      </c>
      <c r="G82" s="20">
        <v>406.619056</v>
      </c>
      <c r="H82" s="16">
        <f t="shared" si="5"/>
        <v>0</v>
      </c>
      <c r="I82" s="20">
        <v>0</v>
      </c>
      <c r="J82" s="20">
        <v>0</v>
      </c>
    </row>
    <row r="83" spans="1:10" x14ac:dyDescent="0.15">
      <c r="A83" s="20"/>
      <c r="B83" s="15" t="s">
        <v>205</v>
      </c>
      <c r="C83" s="16">
        <f t="shared" si="3"/>
        <v>0</v>
      </c>
      <c r="D83" s="16">
        <f t="shared" si="4"/>
        <v>0</v>
      </c>
      <c r="E83" s="20">
        <v>0</v>
      </c>
      <c r="F83" s="20">
        <v>0</v>
      </c>
      <c r="G83" s="20">
        <v>0</v>
      </c>
      <c r="H83" s="16">
        <f t="shared" si="5"/>
        <v>0</v>
      </c>
      <c r="I83" s="20">
        <v>0</v>
      </c>
      <c r="J83" s="20">
        <v>0</v>
      </c>
    </row>
    <row r="84" spans="1:10" s="12" customFormat="1" x14ac:dyDescent="0.15">
      <c r="A84" s="23"/>
      <c r="B84" s="29" t="s">
        <v>206</v>
      </c>
      <c r="C84" s="25">
        <f t="shared" si="3"/>
        <v>0.22434598873219827</v>
      </c>
      <c r="D84" s="25">
        <f t="shared" si="4"/>
        <v>20724.397022000001</v>
      </c>
      <c r="E84" s="23">
        <v>26718.61</v>
      </c>
      <c r="F84" s="23">
        <v>5974</v>
      </c>
      <c r="G84" s="23">
        <v>5994.2129780000005</v>
      </c>
      <c r="H84" s="25">
        <f t="shared" si="5"/>
        <v>0</v>
      </c>
      <c r="I84" s="23">
        <v>0</v>
      </c>
      <c r="J84" s="23">
        <v>0</v>
      </c>
    </row>
    <row r="85" spans="1:10" ht="27" x14ac:dyDescent="0.15">
      <c r="A85" s="20"/>
      <c r="B85" s="22" t="s">
        <v>207</v>
      </c>
      <c r="C85" s="16">
        <f t="shared" si="3"/>
        <v>0</v>
      </c>
      <c r="D85" s="16">
        <f t="shared" si="4"/>
        <v>600</v>
      </c>
      <c r="E85" s="20">
        <v>600</v>
      </c>
      <c r="F85" s="20">
        <v>0</v>
      </c>
      <c r="G85" s="20">
        <v>0</v>
      </c>
      <c r="H85" s="16">
        <f t="shared" si="5"/>
        <v>0</v>
      </c>
      <c r="I85" s="20">
        <v>0</v>
      </c>
      <c r="J85" s="20">
        <v>0</v>
      </c>
    </row>
    <row r="86" spans="1:10" x14ac:dyDescent="0.15">
      <c r="A86" s="20"/>
      <c r="B86" s="22" t="s">
        <v>208</v>
      </c>
      <c r="C86" s="16">
        <f t="shared" si="3"/>
        <v>0</v>
      </c>
      <c r="D86" s="16">
        <f t="shared" si="4"/>
        <v>6445</v>
      </c>
      <c r="E86" s="20">
        <v>6445</v>
      </c>
      <c r="F86" s="20">
        <v>0</v>
      </c>
      <c r="G86" s="20">
        <v>0</v>
      </c>
      <c r="H86" s="16">
        <f t="shared" si="5"/>
        <v>0</v>
      </c>
      <c r="I86" s="20">
        <v>0</v>
      </c>
      <c r="J86" s="20">
        <v>0</v>
      </c>
    </row>
    <row r="87" spans="1:10" s="12" customFormat="1" x14ac:dyDescent="0.15">
      <c r="A87" s="23"/>
      <c r="B87" s="29" t="s">
        <v>209</v>
      </c>
      <c r="C87" s="25">
        <f t="shared" si="3"/>
        <v>0</v>
      </c>
      <c r="D87" s="25">
        <f t="shared" si="4"/>
        <v>80</v>
      </c>
      <c r="E87" s="23">
        <v>80</v>
      </c>
      <c r="F87" s="23">
        <v>0</v>
      </c>
      <c r="G87" s="23">
        <v>0</v>
      </c>
      <c r="H87" s="25">
        <f t="shared" si="5"/>
        <v>0</v>
      </c>
      <c r="I87" s="23">
        <v>0</v>
      </c>
      <c r="J87" s="23">
        <v>0</v>
      </c>
    </row>
    <row r="88" spans="1:10" x14ac:dyDescent="0.15">
      <c r="A88" s="20"/>
      <c r="B88" s="22" t="s">
        <v>210</v>
      </c>
      <c r="C88" s="16">
        <f t="shared" si="3"/>
        <v>0</v>
      </c>
      <c r="D88" s="16">
        <f t="shared" si="4"/>
        <v>1000</v>
      </c>
      <c r="E88" s="20">
        <v>1000</v>
      </c>
      <c r="F88" s="20">
        <v>0</v>
      </c>
      <c r="G88" s="20">
        <v>0</v>
      </c>
      <c r="H88" s="16">
        <f t="shared" si="5"/>
        <v>0</v>
      </c>
      <c r="I88" s="20">
        <v>0</v>
      </c>
      <c r="J88" s="20">
        <v>0</v>
      </c>
    </row>
    <row r="89" spans="1:10" x14ac:dyDescent="0.15">
      <c r="A89" s="30"/>
      <c r="B89" s="30"/>
      <c r="C89" s="30"/>
      <c r="D89" s="30"/>
      <c r="E89" s="30"/>
      <c r="F89" s="30"/>
      <c r="G89" s="30"/>
      <c r="H89" s="30"/>
      <c r="I89" s="30"/>
      <c r="J89" s="30"/>
    </row>
    <row r="90" spans="1:10" x14ac:dyDescent="0.15">
      <c r="A90" s="30"/>
      <c r="B90" s="30"/>
      <c r="C90" s="30"/>
      <c r="D90" s="30"/>
      <c r="E90" s="30"/>
      <c r="F90" s="30"/>
      <c r="G90" s="30"/>
      <c r="H90" s="30"/>
      <c r="I90" s="30"/>
      <c r="J90" s="30"/>
    </row>
    <row r="91" spans="1:10" x14ac:dyDescent="0.15">
      <c r="A91" s="30"/>
      <c r="B91" s="30"/>
      <c r="C91" s="30"/>
      <c r="D91" s="30"/>
      <c r="E91" s="30"/>
      <c r="F91" s="30"/>
      <c r="G91" s="30"/>
      <c r="H91" s="30"/>
      <c r="I91" s="30"/>
      <c r="J91" s="30"/>
    </row>
    <row r="92" spans="1:10" x14ac:dyDescent="0.15">
      <c r="A92" s="30"/>
      <c r="B92" s="30"/>
      <c r="C92" s="30"/>
      <c r="D92" s="30"/>
      <c r="E92" s="30"/>
      <c r="F92" s="30"/>
      <c r="G92" s="30"/>
      <c r="H92" s="30"/>
      <c r="I92" s="30"/>
      <c r="J92" s="30"/>
    </row>
    <row r="93" spans="1:10" x14ac:dyDescent="0.15">
      <c r="A93" s="30"/>
      <c r="B93" s="30"/>
      <c r="C93" s="30"/>
      <c r="D93" s="30"/>
      <c r="E93" s="30"/>
      <c r="F93" s="30"/>
      <c r="G93" s="30"/>
      <c r="H93" s="30"/>
      <c r="I93" s="30"/>
      <c r="J93" s="30"/>
    </row>
    <row r="94" spans="1:10" x14ac:dyDescent="0.15">
      <c r="A94" s="30"/>
      <c r="B94" s="30"/>
      <c r="C94" s="30"/>
      <c r="D94" s="30"/>
      <c r="E94" s="30"/>
      <c r="F94" s="30"/>
      <c r="G94" s="30"/>
      <c r="H94" s="30"/>
      <c r="I94" s="30"/>
      <c r="J94" s="30"/>
    </row>
    <row r="95" spans="1:10" x14ac:dyDescent="0.15">
      <c r="A95" s="30"/>
      <c r="B95" s="30"/>
      <c r="C95" s="30"/>
      <c r="D95" s="30"/>
      <c r="E95" s="30"/>
      <c r="F95" s="30"/>
      <c r="G95" s="30"/>
      <c r="H95" s="30"/>
      <c r="I95" s="30"/>
      <c r="J95" s="30"/>
    </row>
    <row r="96" spans="1:10" x14ac:dyDescent="0.15">
      <c r="A96" s="30"/>
      <c r="B96" s="30"/>
      <c r="C96" s="30"/>
      <c r="D96" s="30"/>
      <c r="E96" s="30"/>
      <c r="F96" s="30"/>
      <c r="G96" s="30"/>
      <c r="H96" s="30"/>
      <c r="I96" s="30"/>
      <c r="J96" s="30"/>
    </row>
  </sheetData>
  <mergeCells count="1">
    <mergeCell ref="A1:J1"/>
  </mergeCells>
  <phoneticPr fontId="1" type="noConversion"/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Normal="100" workbookViewId="0">
      <selection activeCell="C28" sqref="C28"/>
    </sheetView>
  </sheetViews>
  <sheetFormatPr defaultRowHeight="13.5" x14ac:dyDescent="0.15"/>
  <cols>
    <col min="1" max="2" width="16.625" customWidth="1"/>
    <col min="3" max="3" width="50" customWidth="1"/>
    <col min="4" max="26" width="16.625" customWidth="1"/>
  </cols>
  <sheetData>
    <row r="1" spans="1:3" x14ac:dyDescent="0.15">
      <c r="A1" s="32" t="s">
        <v>117</v>
      </c>
      <c r="B1" s="32"/>
    </row>
    <row r="2" spans="1:3" x14ac:dyDescent="0.15">
      <c r="A2" t="s">
        <v>118</v>
      </c>
      <c r="B2" t="s">
        <v>119</v>
      </c>
      <c r="C2" t="s">
        <v>123</v>
      </c>
    </row>
    <row r="3" spans="1:3" x14ac:dyDescent="0.15">
      <c r="A3" t="s">
        <v>120</v>
      </c>
      <c r="B3">
        <v>18</v>
      </c>
      <c r="C3" s="11" t="s">
        <v>124</v>
      </c>
    </row>
    <row r="4" spans="1:3" x14ac:dyDescent="0.15">
      <c r="A4" t="s">
        <v>121</v>
      </c>
      <c r="B4">
        <v>21</v>
      </c>
      <c r="C4" s="11" t="s">
        <v>124</v>
      </c>
    </row>
    <row r="5" spans="1:3" x14ac:dyDescent="0.15">
      <c r="A5" t="s">
        <v>122</v>
      </c>
      <c r="B5">
        <v>15</v>
      </c>
      <c r="C5" s="11" t="s">
        <v>124</v>
      </c>
    </row>
  </sheetData>
  <mergeCells count="1">
    <mergeCell ref="A1:B1"/>
  </mergeCells>
  <phoneticPr fontId="1" type="noConversion"/>
  <hyperlinks>
    <hyperlink ref="C3" r:id="rId1"/>
    <hyperlink ref="C4" r:id="rId2"/>
    <hyperlink ref="C5" r:id="rId3"/>
  </hyperlinks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8"/>
  <sheetViews>
    <sheetView topLeftCell="A4" zoomScaleNormal="100" workbookViewId="0">
      <selection activeCell="C22" sqref="C22"/>
    </sheetView>
  </sheetViews>
  <sheetFormatPr defaultRowHeight="13.5" x14ac:dyDescent="0.15"/>
  <cols>
    <col min="1" max="26" width="16.625" customWidth="1"/>
  </cols>
  <sheetData>
    <row r="4" spans="1:3" x14ac:dyDescent="0.15">
      <c r="A4" s="32" t="s">
        <v>117</v>
      </c>
      <c r="B4" s="32"/>
    </row>
    <row r="5" spans="1:3" x14ac:dyDescent="0.15">
      <c r="A5" t="s">
        <v>118</v>
      </c>
      <c r="B5" t="s">
        <v>119</v>
      </c>
      <c r="C5" t="s">
        <v>123</v>
      </c>
    </row>
    <row r="6" spans="1:3" x14ac:dyDescent="0.15">
      <c r="A6" t="s">
        <v>120</v>
      </c>
      <c r="B6">
        <v>18</v>
      </c>
      <c r="C6" s="11" t="s">
        <v>124</v>
      </c>
    </row>
    <row r="7" spans="1:3" x14ac:dyDescent="0.15">
      <c r="A7" t="s">
        <v>121</v>
      </c>
      <c r="B7">
        <v>21</v>
      </c>
      <c r="C7" s="11" t="s">
        <v>124</v>
      </c>
    </row>
    <row r="8" spans="1:3" x14ac:dyDescent="0.15">
      <c r="A8" t="s">
        <v>122</v>
      </c>
      <c r="B8">
        <v>15</v>
      </c>
      <c r="C8" s="11" t="s">
        <v>124</v>
      </c>
    </row>
  </sheetData>
  <mergeCells count="1">
    <mergeCell ref="A4:B4"/>
  </mergeCells>
  <phoneticPr fontId="1" type="noConversion"/>
  <hyperlinks>
    <hyperlink ref="C6" r:id="rId1"/>
    <hyperlink ref="C7" r:id="rId2"/>
    <hyperlink ref="C8" r:id="rId3"/>
  </hyperlinks>
  <pageMargins left="0.7" right="0.7" top="0.75" bottom="0.75" header="0.3" footer="0.3"/>
  <pageSetup paperSize="9" orientation="portrait" verticalDpi="0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Normal="100" workbookViewId="0">
      <selection activeCell="C41" sqref="C41"/>
    </sheetView>
  </sheetViews>
  <sheetFormatPr defaultRowHeight="13.5" x14ac:dyDescent="0.15"/>
  <cols>
    <col min="1" max="26" width="16.625" customWidth="1"/>
  </cols>
  <sheetData>
    <row r="1" spans="1:9" x14ac:dyDescent="0.15">
      <c r="A1" s="32" t="s">
        <v>116</v>
      </c>
      <c r="B1" s="32"/>
      <c r="C1" s="32"/>
      <c r="D1" s="32"/>
      <c r="E1" s="32"/>
      <c r="F1" s="32"/>
      <c r="G1" s="32"/>
      <c r="H1" s="32"/>
      <c r="I1" s="1"/>
    </row>
    <row r="2" spans="1:9" x14ac:dyDescent="0.15">
      <c r="A2" t="s">
        <v>34</v>
      </c>
      <c r="B2" t="s">
        <v>16</v>
      </c>
      <c r="C2" t="s">
        <v>17</v>
      </c>
      <c r="D2" t="s">
        <v>12</v>
      </c>
      <c r="E2" t="s">
        <v>10</v>
      </c>
      <c r="F2" t="s">
        <v>18</v>
      </c>
      <c r="G2" t="s">
        <v>19</v>
      </c>
      <c r="H2" t="s">
        <v>37</v>
      </c>
    </row>
    <row r="3" spans="1:9" x14ac:dyDescent="0.15">
      <c r="A3">
        <v>1</v>
      </c>
      <c r="B3" s="2" t="s">
        <v>20</v>
      </c>
      <c r="C3" t="s">
        <v>21</v>
      </c>
      <c r="D3">
        <v>162668.75</v>
      </c>
      <c r="E3">
        <v>162669</v>
      </c>
      <c r="F3">
        <v>154100</v>
      </c>
      <c r="G3">
        <v>8569</v>
      </c>
      <c r="H3" t="s">
        <v>22</v>
      </c>
    </row>
    <row r="4" spans="1:9" x14ac:dyDescent="0.15">
      <c r="A4">
        <v>2</v>
      </c>
      <c r="B4" s="2" t="s">
        <v>29</v>
      </c>
      <c r="C4" t="s">
        <v>21</v>
      </c>
      <c r="D4">
        <v>162668.75</v>
      </c>
      <c r="E4">
        <v>162669</v>
      </c>
      <c r="F4">
        <v>154100</v>
      </c>
      <c r="G4">
        <v>8569</v>
      </c>
      <c r="H4" t="s">
        <v>32</v>
      </c>
    </row>
    <row r="5" spans="1:9" x14ac:dyDescent="0.15">
      <c r="A5">
        <v>3</v>
      </c>
      <c r="B5" s="2" t="s">
        <v>30</v>
      </c>
      <c r="C5" t="s">
        <v>21</v>
      </c>
      <c r="D5">
        <v>162668.75</v>
      </c>
      <c r="E5">
        <v>162669</v>
      </c>
      <c r="F5">
        <v>154100</v>
      </c>
      <c r="G5">
        <v>8569</v>
      </c>
      <c r="H5" t="s">
        <v>33</v>
      </c>
    </row>
    <row r="6" spans="1:9" x14ac:dyDescent="0.15">
      <c r="B6" s="2"/>
    </row>
  </sheetData>
  <mergeCells count="1">
    <mergeCell ref="A1:H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C33" sqref="C33"/>
    </sheetView>
  </sheetViews>
  <sheetFormatPr defaultRowHeight="13.5" x14ac:dyDescent="0.15"/>
  <cols>
    <col min="1" max="26" width="16.625" customWidth="1"/>
  </cols>
  <sheetData>
    <row r="1" spans="1:11" x14ac:dyDescent="0.15">
      <c r="A1" s="32" t="s">
        <v>36</v>
      </c>
      <c r="B1" s="32"/>
      <c r="C1" s="32"/>
      <c r="D1" s="32"/>
      <c r="E1" s="32"/>
      <c r="F1" s="32"/>
      <c r="G1" s="32"/>
      <c r="K1" s="1"/>
    </row>
    <row r="2" spans="1:11" x14ac:dyDescent="0.15">
      <c r="A2" t="s">
        <v>23</v>
      </c>
      <c r="B2" t="s">
        <v>9</v>
      </c>
      <c r="C2" t="s">
        <v>38</v>
      </c>
      <c r="D2" t="s">
        <v>24</v>
      </c>
      <c r="E2" t="s">
        <v>39</v>
      </c>
      <c r="F2" t="s">
        <v>25</v>
      </c>
      <c r="G2" t="s">
        <v>40</v>
      </c>
    </row>
    <row r="3" spans="1:11" x14ac:dyDescent="0.15">
      <c r="A3" s="3">
        <v>81</v>
      </c>
      <c r="B3">
        <v>6000000</v>
      </c>
      <c r="C3">
        <v>6000000</v>
      </c>
      <c r="D3">
        <v>572828</v>
      </c>
      <c r="E3">
        <v>632000</v>
      </c>
      <c r="F3">
        <v>372828</v>
      </c>
      <c r="G3">
        <v>580000</v>
      </c>
    </row>
    <row r="7" spans="1:11" x14ac:dyDescent="0.15">
      <c r="A7" s="32" t="s">
        <v>35</v>
      </c>
      <c r="B7" s="32"/>
      <c r="C7" s="32"/>
      <c r="D7" s="32"/>
      <c r="E7" s="32"/>
      <c r="F7" s="32"/>
      <c r="G7" s="32"/>
    </row>
    <row r="8" spans="1:11" x14ac:dyDescent="0.15">
      <c r="A8" t="s">
        <v>23</v>
      </c>
      <c r="B8" t="s">
        <v>9</v>
      </c>
      <c r="C8" t="s">
        <v>38</v>
      </c>
      <c r="D8" t="s">
        <v>24</v>
      </c>
      <c r="E8" t="s">
        <v>39</v>
      </c>
      <c r="F8" t="s">
        <v>25</v>
      </c>
      <c r="G8" t="s">
        <v>40</v>
      </c>
    </row>
    <row r="9" spans="1:11" x14ac:dyDescent="0.15">
      <c r="A9" s="3">
        <v>58</v>
      </c>
      <c r="B9">
        <v>6000000</v>
      </c>
      <c r="C9">
        <v>6000000</v>
      </c>
      <c r="D9">
        <v>572828</v>
      </c>
      <c r="E9">
        <v>632000</v>
      </c>
      <c r="F9">
        <v>372828</v>
      </c>
      <c r="G9">
        <v>580000</v>
      </c>
    </row>
    <row r="12" spans="1:11" x14ac:dyDescent="0.15">
      <c r="E12" s="1"/>
    </row>
    <row r="15" spans="1:11" x14ac:dyDescent="0.15">
      <c r="A15" s="32" t="s">
        <v>41</v>
      </c>
      <c r="B15" s="32"/>
      <c r="C15" s="32"/>
      <c r="D15" s="32"/>
      <c r="E15" s="32"/>
      <c r="F15" s="32"/>
      <c r="G15" s="32"/>
    </row>
    <row r="16" spans="1:11" x14ac:dyDescent="0.15">
      <c r="A16" t="s">
        <v>23</v>
      </c>
      <c r="B16" t="s">
        <v>9</v>
      </c>
      <c r="C16" t="s">
        <v>38</v>
      </c>
      <c r="D16" t="s">
        <v>24</v>
      </c>
      <c r="E16" t="s">
        <v>39</v>
      </c>
      <c r="F16" t="s">
        <v>25</v>
      </c>
      <c r="G16" t="s">
        <v>40</v>
      </c>
    </row>
    <row r="17" spans="1:7" x14ac:dyDescent="0.15">
      <c r="A17" s="3">
        <v>76</v>
      </c>
      <c r="B17">
        <v>6000000</v>
      </c>
      <c r="C17">
        <v>6000000</v>
      </c>
      <c r="D17">
        <v>572828</v>
      </c>
      <c r="E17">
        <v>632000</v>
      </c>
      <c r="F17">
        <v>372828</v>
      </c>
      <c r="G17">
        <v>580000</v>
      </c>
    </row>
  </sheetData>
  <mergeCells count="3">
    <mergeCell ref="A7:G7"/>
    <mergeCell ref="A1:G1"/>
    <mergeCell ref="A15:G15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>
      <selection activeCell="A26" sqref="A26"/>
    </sheetView>
  </sheetViews>
  <sheetFormatPr defaultRowHeight="13.5" x14ac:dyDescent="0.15"/>
  <cols>
    <col min="1" max="26" width="16.625" customWidth="1"/>
  </cols>
  <sheetData>
    <row r="1" spans="1:10" x14ac:dyDescent="0.15">
      <c r="A1" s="32" t="s">
        <v>36</v>
      </c>
      <c r="B1" s="32"/>
      <c r="C1" s="32"/>
      <c r="D1" s="32"/>
      <c r="F1" s="32" t="s">
        <v>35</v>
      </c>
      <c r="G1" s="32"/>
      <c r="H1" s="32"/>
      <c r="I1" s="32"/>
      <c r="J1" s="1"/>
    </row>
    <row r="2" spans="1:10" x14ac:dyDescent="0.15">
      <c r="A2" t="s">
        <v>11</v>
      </c>
      <c r="B2" t="s">
        <v>26</v>
      </c>
      <c r="C2" t="s">
        <v>27</v>
      </c>
      <c r="D2" t="s">
        <v>28</v>
      </c>
      <c r="F2" t="s">
        <v>11</v>
      </c>
      <c r="G2" t="s">
        <v>26</v>
      </c>
      <c r="H2" t="s">
        <v>27</v>
      </c>
      <c r="I2" t="s">
        <v>28</v>
      </c>
    </row>
    <row r="3" spans="1:10" x14ac:dyDescent="0.15">
      <c r="A3" t="s">
        <v>13</v>
      </c>
      <c r="B3">
        <v>53415</v>
      </c>
      <c r="C3">
        <v>12456</v>
      </c>
      <c r="D3">
        <v>13254</v>
      </c>
      <c r="F3" t="s">
        <v>13</v>
      </c>
      <c r="G3">
        <v>53415</v>
      </c>
      <c r="H3">
        <v>12456</v>
      </c>
      <c r="I3">
        <v>13254</v>
      </c>
    </row>
    <row r="4" spans="1:10" x14ac:dyDescent="0.15">
      <c r="A4" t="s">
        <v>14</v>
      </c>
      <c r="B4">
        <v>46213</v>
      </c>
      <c r="C4">
        <v>15446</v>
      </c>
      <c r="D4">
        <v>13874</v>
      </c>
      <c r="F4" t="s">
        <v>14</v>
      </c>
      <c r="G4">
        <v>46213</v>
      </c>
      <c r="H4">
        <v>15446</v>
      </c>
      <c r="I4">
        <v>13874</v>
      </c>
    </row>
    <row r="5" spans="1:10" x14ac:dyDescent="0.15">
      <c r="A5" t="s">
        <v>15</v>
      </c>
      <c r="B5">
        <v>35647</v>
      </c>
      <c r="C5">
        <v>23638</v>
      </c>
      <c r="D5">
        <v>35671</v>
      </c>
      <c r="F5" t="s">
        <v>15</v>
      </c>
      <c r="G5">
        <v>35647</v>
      </c>
      <c r="H5">
        <v>23638</v>
      </c>
      <c r="I5">
        <v>35671</v>
      </c>
    </row>
    <row r="9" spans="1:10" x14ac:dyDescent="0.15">
      <c r="A9" s="32" t="s">
        <v>31</v>
      </c>
      <c r="B9" s="32"/>
      <c r="C9" s="32"/>
      <c r="D9" s="32"/>
    </row>
    <row r="10" spans="1:10" x14ac:dyDescent="0.15">
      <c r="A10" t="s">
        <v>11</v>
      </c>
      <c r="B10" t="s">
        <v>26</v>
      </c>
      <c r="C10" t="s">
        <v>27</v>
      </c>
      <c r="D10" t="s">
        <v>28</v>
      </c>
    </row>
    <row r="11" spans="1:10" x14ac:dyDescent="0.15">
      <c r="A11" t="s">
        <v>13</v>
      </c>
      <c r="B11">
        <v>53415</v>
      </c>
      <c r="C11">
        <v>12456</v>
      </c>
      <c r="D11">
        <v>13254</v>
      </c>
    </row>
    <row r="12" spans="1:10" x14ac:dyDescent="0.15">
      <c r="A12" t="s">
        <v>14</v>
      </c>
      <c r="B12">
        <v>46213</v>
      </c>
      <c r="C12">
        <v>15446</v>
      </c>
      <c r="D12">
        <v>13874</v>
      </c>
    </row>
    <row r="13" spans="1:10" x14ac:dyDescent="0.15">
      <c r="A13" t="s">
        <v>15</v>
      </c>
      <c r="B13">
        <v>35647</v>
      </c>
      <c r="C13">
        <v>23638</v>
      </c>
      <c r="D13">
        <v>35671</v>
      </c>
    </row>
  </sheetData>
  <mergeCells count="3">
    <mergeCell ref="A1:D1"/>
    <mergeCell ref="F1:I1"/>
    <mergeCell ref="A9:D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4"/>
  <sheetViews>
    <sheetView view="pageBreakPreview" zoomScale="130" zoomScaleSheetLayoutView="130" workbookViewId="0">
      <selection activeCell="B16" sqref="B16"/>
    </sheetView>
  </sheetViews>
  <sheetFormatPr defaultRowHeight="13.5" x14ac:dyDescent="0.15"/>
  <cols>
    <col min="1" max="1" width="18.625" bestFit="1" customWidth="1"/>
    <col min="2" max="2" width="50.5" bestFit="1" customWidth="1"/>
  </cols>
  <sheetData>
    <row r="1" spans="1:10" ht="18.75" x14ac:dyDescent="0.15">
      <c r="A1" s="33" t="s">
        <v>115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15">
      <c r="A2" s="8" t="s">
        <v>5</v>
      </c>
      <c r="B2" s="8" t="s">
        <v>6</v>
      </c>
      <c r="C2" s="8" t="s">
        <v>0</v>
      </c>
      <c r="D2" s="8" t="s">
        <v>1</v>
      </c>
      <c r="E2" s="8" t="s">
        <v>126</v>
      </c>
      <c r="F2" s="8" t="s">
        <v>3</v>
      </c>
      <c r="G2" s="8" t="s">
        <v>4</v>
      </c>
      <c r="H2" s="8" t="s">
        <v>7</v>
      </c>
      <c r="I2" s="8" t="s">
        <v>2</v>
      </c>
      <c r="J2" s="8" t="s">
        <v>8</v>
      </c>
    </row>
    <row r="3" spans="1:10" x14ac:dyDescent="0.15">
      <c r="A3" s="4" t="s">
        <v>46</v>
      </c>
      <c r="B3" s="5" t="s">
        <v>111</v>
      </c>
      <c r="C3" s="5">
        <f>IF(OR(E3=0,E3=""),G3,(G3/E3)*100/100)</f>
        <v>0.11740311000000002</v>
      </c>
      <c r="D3" s="5">
        <f>E3-G3</f>
        <v>35303.875599999999</v>
      </c>
      <c r="E3" s="5">
        <v>40000</v>
      </c>
      <c r="F3" s="5">
        <v>4773.1244000000006</v>
      </c>
      <c r="G3" s="5">
        <v>4696.1244000000006</v>
      </c>
      <c r="H3" s="5">
        <f>IF(OR(I3=0,I3=""),J3,(J3/I3)*100/100)</f>
        <v>0.18176736843478258</v>
      </c>
      <c r="I3" s="5">
        <v>23000</v>
      </c>
      <c r="J3" s="5">
        <v>4180.6494739999998</v>
      </c>
    </row>
    <row r="4" spans="1:10" x14ac:dyDescent="0.15">
      <c r="A4" s="4" t="s">
        <v>46</v>
      </c>
      <c r="B4" s="5" t="s">
        <v>69</v>
      </c>
      <c r="C4" s="5">
        <f t="shared" ref="C4:C64" si="0">IF(OR(E4=0,E4=""),G4,(G4/E4)*100/100)</f>
        <v>0</v>
      </c>
      <c r="D4" s="5">
        <f t="shared" ref="D4:D64" si="1">E4-G4</f>
        <v>10000</v>
      </c>
      <c r="E4" s="5">
        <v>10000</v>
      </c>
      <c r="F4" s="5">
        <v>10000.280000000001</v>
      </c>
      <c r="G4" s="5">
        <v>0</v>
      </c>
      <c r="H4" s="5">
        <f t="shared" ref="H4:H64" si="2">IF(OR(I4=0,I4=""),J4,(J4/I4)*100/100)</f>
        <v>0</v>
      </c>
      <c r="I4" s="5">
        <v>0</v>
      </c>
      <c r="J4" s="5">
        <v>0</v>
      </c>
    </row>
    <row r="5" spans="1:10" x14ac:dyDescent="0.15">
      <c r="A5" s="4" t="s">
        <v>46</v>
      </c>
      <c r="B5" s="5" t="s">
        <v>70</v>
      </c>
      <c r="C5" s="5">
        <f t="shared" si="0"/>
        <v>0</v>
      </c>
      <c r="D5" s="5">
        <f t="shared" si="1"/>
        <v>2500</v>
      </c>
      <c r="E5" s="5">
        <v>2500</v>
      </c>
      <c r="F5" s="5">
        <v>0</v>
      </c>
      <c r="G5" s="5">
        <v>0</v>
      </c>
      <c r="H5" s="5">
        <f t="shared" si="2"/>
        <v>0</v>
      </c>
      <c r="I5" s="5">
        <v>0</v>
      </c>
      <c r="J5" s="5">
        <v>0</v>
      </c>
    </row>
    <row r="6" spans="1:10" x14ac:dyDescent="0.15">
      <c r="A6" s="4" t="s">
        <v>46</v>
      </c>
      <c r="B6" s="5" t="s">
        <v>71</v>
      </c>
      <c r="C6" s="5">
        <f t="shared" si="0"/>
        <v>0</v>
      </c>
      <c r="D6" s="5">
        <f t="shared" si="1"/>
        <v>5000</v>
      </c>
      <c r="E6" s="5">
        <v>5000</v>
      </c>
      <c r="F6" s="5">
        <v>0</v>
      </c>
      <c r="G6" s="5">
        <v>0</v>
      </c>
      <c r="H6" s="5">
        <f t="shared" si="2"/>
        <v>0</v>
      </c>
      <c r="I6" s="5">
        <v>0</v>
      </c>
      <c r="J6" s="5">
        <v>0</v>
      </c>
    </row>
    <row r="7" spans="1:10" x14ac:dyDescent="0.15">
      <c r="A7" s="4" t="s">
        <v>46</v>
      </c>
      <c r="B7" s="5" t="s">
        <v>72</v>
      </c>
      <c r="C7" s="5">
        <f t="shared" si="0"/>
        <v>8.0007600000000014</v>
      </c>
      <c r="D7" s="5">
        <f t="shared" si="1"/>
        <v>-35003.800000000003</v>
      </c>
      <c r="E7" s="5">
        <v>5000</v>
      </c>
      <c r="F7" s="5">
        <v>84503.8</v>
      </c>
      <c r="G7" s="5">
        <v>40003.800000000003</v>
      </c>
      <c r="H7" s="5">
        <f t="shared" si="2"/>
        <v>0</v>
      </c>
      <c r="I7" s="5">
        <v>0</v>
      </c>
      <c r="J7" s="5">
        <v>0</v>
      </c>
    </row>
    <row r="8" spans="1:10" x14ac:dyDescent="0.15">
      <c r="A8" s="6" t="s">
        <v>47</v>
      </c>
      <c r="B8" s="7" t="s">
        <v>73</v>
      </c>
      <c r="C8" s="5">
        <f t="shared" si="0"/>
        <v>0.77186909032894735</v>
      </c>
      <c r="D8" s="8">
        <f t="shared" si="1"/>
        <v>6935.1796539999996</v>
      </c>
      <c r="E8" s="8">
        <v>30400</v>
      </c>
      <c r="F8" s="8">
        <v>22760.417099999999</v>
      </c>
      <c r="G8" s="8">
        <v>23464.820346</v>
      </c>
      <c r="H8" s="5">
        <f t="shared" si="2"/>
        <v>0</v>
      </c>
      <c r="I8" s="8">
        <v>0</v>
      </c>
      <c r="J8" s="8">
        <v>0</v>
      </c>
    </row>
    <row r="9" spans="1:10" x14ac:dyDescent="0.15">
      <c r="A9" s="6" t="s">
        <v>47</v>
      </c>
      <c r="B9" s="7" t="s">
        <v>74</v>
      </c>
      <c r="C9" s="5">
        <f t="shared" si="0"/>
        <v>0.23833064129411763</v>
      </c>
      <c r="D9" s="8">
        <f t="shared" si="1"/>
        <v>64741.895490000003</v>
      </c>
      <c r="E9" s="8">
        <v>85000</v>
      </c>
      <c r="F9" s="8">
        <v>23577.058399999998</v>
      </c>
      <c r="G9" s="8">
        <v>20258.104509999997</v>
      </c>
      <c r="H9" s="5">
        <f t="shared" si="2"/>
        <v>0.3683291729090909</v>
      </c>
      <c r="I9" s="8">
        <v>55000</v>
      </c>
      <c r="J9" s="8">
        <v>20258.104509999997</v>
      </c>
    </row>
    <row r="10" spans="1:10" x14ac:dyDescent="0.15">
      <c r="A10" s="6" t="s">
        <v>47</v>
      </c>
      <c r="B10" s="7" t="s">
        <v>75</v>
      </c>
      <c r="C10" s="5">
        <f t="shared" si="0"/>
        <v>0.29205355039999997</v>
      </c>
      <c r="D10" s="8">
        <f t="shared" si="1"/>
        <v>35397.322480000003</v>
      </c>
      <c r="E10" s="8">
        <v>50000</v>
      </c>
      <c r="F10" s="8">
        <v>17052.124888999999</v>
      </c>
      <c r="G10" s="8">
        <v>14602.677519999999</v>
      </c>
      <c r="H10" s="5">
        <f t="shared" si="2"/>
        <v>0</v>
      </c>
      <c r="I10" s="8">
        <v>0</v>
      </c>
      <c r="J10" s="8">
        <v>0</v>
      </c>
    </row>
    <row r="11" spans="1:10" x14ac:dyDescent="0.15">
      <c r="A11" s="6" t="s">
        <v>47</v>
      </c>
      <c r="B11" s="7" t="s">
        <v>76</v>
      </c>
      <c r="C11" s="5">
        <f t="shared" si="0"/>
        <v>0.35504448643999997</v>
      </c>
      <c r="D11" s="8">
        <f t="shared" si="1"/>
        <v>32247.775677999998</v>
      </c>
      <c r="E11" s="8">
        <v>50000</v>
      </c>
      <c r="F11" s="8">
        <v>16967.850000000002</v>
      </c>
      <c r="G11" s="8">
        <v>17752.224322000002</v>
      </c>
      <c r="H11" s="5">
        <f t="shared" si="2"/>
        <v>0</v>
      </c>
      <c r="I11" s="8">
        <v>0</v>
      </c>
      <c r="J11" s="8">
        <v>0</v>
      </c>
    </row>
    <row r="12" spans="1:10" x14ac:dyDescent="0.15">
      <c r="A12" s="6" t="s">
        <v>47</v>
      </c>
      <c r="B12" s="7" t="s">
        <v>77</v>
      </c>
      <c r="C12" s="5">
        <f t="shared" si="0"/>
        <v>1.8999999999999998E-4</v>
      </c>
      <c r="D12" s="8">
        <f t="shared" si="1"/>
        <v>19996.2</v>
      </c>
      <c r="E12" s="8">
        <v>20000</v>
      </c>
      <c r="F12" s="8">
        <v>300</v>
      </c>
      <c r="G12" s="8">
        <v>3.8</v>
      </c>
      <c r="H12" s="5">
        <f t="shared" si="2"/>
        <v>0</v>
      </c>
      <c r="I12" s="8">
        <v>0</v>
      </c>
      <c r="J12" s="8">
        <v>0</v>
      </c>
    </row>
    <row r="13" spans="1:10" x14ac:dyDescent="0.15">
      <c r="A13" s="6" t="s">
        <v>47</v>
      </c>
      <c r="B13" s="7" t="s">
        <v>78</v>
      </c>
      <c r="C13" s="5">
        <f t="shared" si="0"/>
        <v>0</v>
      </c>
      <c r="D13" s="8">
        <f t="shared" si="1"/>
        <v>5000</v>
      </c>
      <c r="E13" s="8">
        <v>5000</v>
      </c>
      <c r="F13" s="8">
        <v>0</v>
      </c>
      <c r="G13" s="8">
        <v>0</v>
      </c>
      <c r="H13" s="5">
        <f t="shared" si="2"/>
        <v>0</v>
      </c>
      <c r="I13" s="8">
        <v>0</v>
      </c>
      <c r="J13" s="8">
        <v>0</v>
      </c>
    </row>
    <row r="14" spans="1:10" x14ac:dyDescent="0.15">
      <c r="A14" s="6" t="s">
        <v>47</v>
      </c>
      <c r="B14" s="7" t="s">
        <v>79</v>
      </c>
      <c r="C14" s="5">
        <f t="shared" si="0"/>
        <v>0.13928012596428574</v>
      </c>
      <c r="D14" s="8">
        <f t="shared" si="1"/>
        <v>24100.156472999999</v>
      </c>
      <c r="E14" s="8">
        <v>28000</v>
      </c>
      <c r="F14" s="8">
        <v>9407.5099999999984</v>
      </c>
      <c r="G14" s="8">
        <v>3899.8435270000004</v>
      </c>
      <c r="H14" s="5">
        <f t="shared" si="2"/>
        <v>0</v>
      </c>
      <c r="I14" s="8">
        <v>0</v>
      </c>
      <c r="J14" s="8">
        <v>0</v>
      </c>
    </row>
    <row r="15" spans="1:10" x14ac:dyDescent="0.15">
      <c r="A15" s="6" t="s">
        <v>47</v>
      </c>
      <c r="B15" s="7" t="s">
        <v>20</v>
      </c>
      <c r="C15" s="5">
        <f t="shared" si="0"/>
        <v>0.43372003965000006</v>
      </c>
      <c r="D15" s="8">
        <f t="shared" si="1"/>
        <v>90604.793655999994</v>
      </c>
      <c r="E15" s="8">
        <v>160000</v>
      </c>
      <c r="F15" s="8">
        <v>105815.40730000002</v>
      </c>
      <c r="G15" s="8">
        <v>69395.206344000006</v>
      </c>
      <c r="H15" s="5">
        <f t="shared" si="2"/>
        <v>1.0000000000000002</v>
      </c>
      <c r="I15" s="8">
        <v>60000</v>
      </c>
      <c r="J15" s="8">
        <v>60000.000000000007</v>
      </c>
    </row>
    <row r="16" spans="1:10" x14ac:dyDescent="0.15">
      <c r="A16" s="6" t="s">
        <v>47</v>
      </c>
      <c r="B16" s="7" t="s">
        <v>80</v>
      </c>
      <c r="C16" s="5">
        <f t="shared" si="0"/>
        <v>0.49610395841428567</v>
      </c>
      <c r="D16" s="8">
        <f t="shared" si="1"/>
        <v>70545.445821999994</v>
      </c>
      <c r="E16" s="8">
        <v>140000</v>
      </c>
      <c r="F16" s="8">
        <v>87884.911399999997</v>
      </c>
      <c r="G16" s="8">
        <v>69454.554178000006</v>
      </c>
      <c r="H16" s="5">
        <f t="shared" si="2"/>
        <v>1</v>
      </c>
      <c r="I16" s="8">
        <v>50000</v>
      </c>
      <c r="J16" s="8">
        <v>50000</v>
      </c>
    </row>
    <row r="17" spans="1:10" x14ac:dyDescent="0.15">
      <c r="A17" s="6" t="s">
        <v>47</v>
      </c>
      <c r="B17" s="7" t="s">
        <v>48</v>
      </c>
      <c r="C17" s="5">
        <f t="shared" si="0"/>
        <v>0.44615645511515156</v>
      </c>
      <c r="D17" s="8">
        <f t="shared" si="1"/>
        <v>91384.184905999995</v>
      </c>
      <c r="E17" s="8">
        <v>165000</v>
      </c>
      <c r="F17" s="8">
        <v>70693.991099999999</v>
      </c>
      <c r="G17" s="8">
        <v>73615.815094000005</v>
      </c>
      <c r="H17" s="5">
        <f t="shared" si="2"/>
        <v>0.73615815094000003</v>
      </c>
      <c r="I17" s="8">
        <v>100000</v>
      </c>
      <c r="J17" s="8">
        <v>73615.815094000005</v>
      </c>
    </row>
    <row r="18" spans="1:10" x14ac:dyDescent="0.15">
      <c r="A18" s="4" t="s">
        <v>42</v>
      </c>
      <c r="B18" s="5" t="s">
        <v>49</v>
      </c>
      <c r="C18" s="5">
        <f t="shared" si="0"/>
        <v>0.60278266999999996</v>
      </c>
      <c r="D18" s="5">
        <f t="shared" si="1"/>
        <v>3972.1733000000004</v>
      </c>
      <c r="E18" s="5">
        <v>10000</v>
      </c>
      <c r="F18" s="5">
        <v>5829.6494000000002</v>
      </c>
      <c r="G18" s="5">
        <v>6027.8266999999996</v>
      </c>
      <c r="H18" s="5">
        <f t="shared" si="2"/>
        <v>0</v>
      </c>
      <c r="I18" s="5">
        <v>0</v>
      </c>
      <c r="J18" s="5">
        <v>0</v>
      </c>
    </row>
    <row r="19" spans="1:10" x14ac:dyDescent="0.15">
      <c r="A19" s="4" t="s">
        <v>42</v>
      </c>
      <c r="B19" s="5" t="s">
        <v>50</v>
      </c>
      <c r="C19" s="5">
        <f t="shared" si="0"/>
        <v>0.7860104333333332</v>
      </c>
      <c r="D19" s="5">
        <f t="shared" si="1"/>
        <v>641.96870000000035</v>
      </c>
      <c r="E19" s="5">
        <v>3000</v>
      </c>
      <c r="F19" s="5">
        <v>4730.4471999999996</v>
      </c>
      <c r="G19" s="5">
        <v>2358.0312999999996</v>
      </c>
      <c r="H19" s="5">
        <f t="shared" si="2"/>
        <v>0</v>
      </c>
      <c r="I19" s="5">
        <v>0</v>
      </c>
      <c r="J19" s="5">
        <v>0</v>
      </c>
    </row>
    <row r="20" spans="1:10" x14ac:dyDescent="0.15">
      <c r="A20" s="4" t="s">
        <v>42</v>
      </c>
      <c r="B20" s="5" t="s">
        <v>51</v>
      </c>
      <c r="C20" s="5">
        <f t="shared" si="0"/>
        <v>0.27408907874999999</v>
      </c>
      <c r="D20" s="5">
        <f t="shared" si="1"/>
        <v>2903.643685</v>
      </c>
      <c r="E20" s="5">
        <v>4000</v>
      </c>
      <c r="F20" s="5">
        <v>1982.0165400000001</v>
      </c>
      <c r="G20" s="5">
        <v>1096.356315</v>
      </c>
      <c r="H20" s="5">
        <f t="shared" si="2"/>
        <v>0</v>
      </c>
      <c r="I20" s="5">
        <v>0</v>
      </c>
      <c r="J20" s="5">
        <v>0</v>
      </c>
    </row>
    <row r="21" spans="1:10" x14ac:dyDescent="0.15">
      <c r="A21" s="4" t="s">
        <v>42</v>
      </c>
      <c r="B21" s="5" t="s">
        <v>52</v>
      </c>
      <c r="C21" s="5">
        <f t="shared" si="0"/>
        <v>0.25276729999999997</v>
      </c>
      <c r="D21" s="5">
        <f t="shared" si="1"/>
        <v>74723.27</v>
      </c>
      <c r="E21" s="5">
        <v>100000</v>
      </c>
      <c r="F21" s="5">
        <v>27564.45</v>
      </c>
      <c r="G21" s="5">
        <v>25276.73</v>
      </c>
      <c r="H21" s="5">
        <f t="shared" si="2"/>
        <v>0.31528733333333331</v>
      </c>
      <c r="I21" s="5">
        <v>60000</v>
      </c>
      <c r="J21" s="5">
        <v>18917.239999999998</v>
      </c>
    </row>
    <row r="22" spans="1:10" x14ac:dyDescent="0.15">
      <c r="A22" s="4" t="s">
        <v>42</v>
      </c>
      <c r="B22" s="5" t="s">
        <v>53</v>
      </c>
      <c r="C22" s="5">
        <f t="shared" si="0"/>
        <v>0.25406281818181814</v>
      </c>
      <c r="D22" s="5">
        <f t="shared" si="1"/>
        <v>82053.09</v>
      </c>
      <c r="E22" s="5">
        <v>110000</v>
      </c>
      <c r="F22" s="5">
        <v>15925.01</v>
      </c>
      <c r="G22" s="5">
        <v>27946.909999999996</v>
      </c>
      <c r="H22" s="5">
        <f t="shared" si="2"/>
        <v>0.23664709090909089</v>
      </c>
      <c r="I22" s="5">
        <v>110000</v>
      </c>
      <c r="J22" s="5">
        <v>26031.179999999997</v>
      </c>
    </row>
    <row r="23" spans="1:10" x14ac:dyDescent="0.15">
      <c r="A23" s="4" t="s">
        <v>42</v>
      </c>
      <c r="B23" s="5" t="s">
        <v>54</v>
      </c>
      <c r="C23" s="5">
        <f t="shared" si="0"/>
        <v>0.21352500000000002</v>
      </c>
      <c r="D23" s="5">
        <f t="shared" si="1"/>
        <v>1572.9499999999998</v>
      </c>
      <c r="E23" s="5">
        <v>2000</v>
      </c>
      <c r="F23" s="5">
        <v>427.05000000000007</v>
      </c>
      <c r="G23" s="5">
        <v>427.05000000000007</v>
      </c>
      <c r="H23" s="5">
        <f t="shared" si="2"/>
        <v>0</v>
      </c>
      <c r="I23" s="5">
        <v>0</v>
      </c>
      <c r="J23" s="5">
        <v>0</v>
      </c>
    </row>
    <row r="24" spans="1:10" x14ac:dyDescent="0.15">
      <c r="A24" s="4" t="s">
        <v>42</v>
      </c>
      <c r="B24" s="5" t="s">
        <v>55</v>
      </c>
      <c r="C24" s="5">
        <f t="shared" si="0"/>
        <v>0.38372587356389976</v>
      </c>
      <c r="D24" s="5">
        <f t="shared" si="1"/>
        <v>93550.412393000006</v>
      </c>
      <c r="E24" s="5">
        <v>151800</v>
      </c>
      <c r="F24" s="5">
        <v>29575.891790999998</v>
      </c>
      <c r="G24" s="5">
        <v>58249.587606999994</v>
      </c>
      <c r="H24" s="5">
        <f t="shared" si="2"/>
        <v>0.39275242882733807</v>
      </c>
      <c r="I24" s="5">
        <v>139000</v>
      </c>
      <c r="J24" s="5">
        <v>54592.587606999994</v>
      </c>
    </row>
    <row r="25" spans="1:10" x14ac:dyDescent="0.15">
      <c r="A25" s="6" t="s">
        <v>43</v>
      </c>
      <c r="B25" s="7" t="s">
        <v>56</v>
      </c>
      <c r="C25" s="5">
        <f t="shared" si="0"/>
        <v>6.0764383561643841E-2</v>
      </c>
      <c r="D25" s="8">
        <f t="shared" si="1"/>
        <v>6856.42</v>
      </c>
      <c r="E25" s="8">
        <v>7300</v>
      </c>
      <c r="F25" s="8">
        <v>18.079999999999998</v>
      </c>
      <c r="G25" s="8">
        <v>443.58</v>
      </c>
      <c r="H25" s="5">
        <f t="shared" si="2"/>
        <v>0</v>
      </c>
      <c r="I25" s="8">
        <v>0</v>
      </c>
      <c r="J25" s="8">
        <v>0</v>
      </c>
    </row>
    <row r="26" spans="1:10" x14ac:dyDescent="0.15">
      <c r="A26" s="6" t="s">
        <v>43</v>
      </c>
      <c r="B26" s="7" t="s">
        <v>57</v>
      </c>
      <c r="C26" s="5">
        <f t="shared" si="0"/>
        <v>0.42493000000000003</v>
      </c>
      <c r="D26" s="8">
        <f t="shared" si="1"/>
        <v>2875.35</v>
      </c>
      <c r="E26" s="8">
        <v>5000</v>
      </c>
      <c r="F26" s="8">
        <v>2692.9800000000005</v>
      </c>
      <c r="G26" s="8">
        <v>2124.65</v>
      </c>
      <c r="H26" s="5">
        <f t="shared" si="2"/>
        <v>0.42493000000000003</v>
      </c>
      <c r="I26" s="8">
        <v>5000</v>
      </c>
      <c r="J26" s="8">
        <v>2124.65</v>
      </c>
    </row>
    <row r="27" spans="1:10" x14ac:dyDescent="0.15">
      <c r="A27" s="6" t="s">
        <v>43</v>
      </c>
      <c r="B27" s="7" t="s">
        <v>58</v>
      </c>
      <c r="C27" s="5">
        <f t="shared" si="0"/>
        <v>1.1657673333333334</v>
      </c>
      <c r="D27" s="8">
        <f t="shared" si="1"/>
        <v>-49.730200000000025</v>
      </c>
      <c r="E27" s="8">
        <v>300</v>
      </c>
      <c r="F27" s="8">
        <v>106.91</v>
      </c>
      <c r="G27" s="8">
        <v>349.73020000000002</v>
      </c>
      <c r="H27" s="5">
        <f t="shared" si="2"/>
        <v>0</v>
      </c>
      <c r="I27" s="8">
        <v>0</v>
      </c>
      <c r="J27" s="8">
        <v>0</v>
      </c>
    </row>
    <row r="28" spans="1:10" x14ac:dyDescent="0.15">
      <c r="A28" s="4" t="s">
        <v>44</v>
      </c>
      <c r="B28" s="5" t="s">
        <v>59</v>
      </c>
      <c r="C28" s="5">
        <f t="shared" si="0"/>
        <v>0</v>
      </c>
      <c r="D28" s="5">
        <f t="shared" si="1"/>
        <v>0</v>
      </c>
      <c r="E28" s="5">
        <v>0</v>
      </c>
      <c r="F28" s="5">
        <v>0</v>
      </c>
      <c r="G28" s="5">
        <v>0</v>
      </c>
      <c r="H28" s="5">
        <f t="shared" si="2"/>
        <v>0</v>
      </c>
      <c r="I28" s="5">
        <v>0</v>
      </c>
      <c r="J28" s="5">
        <v>0</v>
      </c>
    </row>
    <row r="29" spans="1:10" x14ac:dyDescent="0.15">
      <c r="A29" s="4" t="s">
        <v>44</v>
      </c>
      <c r="B29" s="5" t="s">
        <v>60</v>
      </c>
      <c r="C29" s="5">
        <f t="shared" si="0"/>
        <v>0</v>
      </c>
      <c r="D29" s="5">
        <f t="shared" si="1"/>
        <v>0</v>
      </c>
      <c r="E29" s="5">
        <v>0</v>
      </c>
      <c r="F29" s="5">
        <v>0</v>
      </c>
      <c r="G29" s="5">
        <v>0</v>
      </c>
      <c r="H29" s="5">
        <f t="shared" si="2"/>
        <v>0</v>
      </c>
      <c r="I29" s="5">
        <v>0</v>
      </c>
      <c r="J29" s="5">
        <v>0</v>
      </c>
    </row>
    <row r="30" spans="1:10" x14ac:dyDescent="0.15">
      <c r="A30" s="6" t="s">
        <v>81</v>
      </c>
      <c r="B30" s="7" t="s">
        <v>82</v>
      </c>
      <c r="C30" s="5">
        <f t="shared" si="0"/>
        <v>0.12962214</v>
      </c>
      <c r="D30" s="8">
        <f t="shared" si="1"/>
        <v>4351.8892999999998</v>
      </c>
      <c r="E30" s="8">
        <v>5000</v>
      </c>
      <c r="F30" s="8">
        <v>648.11069999999995</v>
      </c>
      <c r="G30" s="8">
        <v>648.11069999999995</v>
      </c>
      <c r="H30" s="5">
        <f t="shared" si="2"/>
        <v>0</v>
      </c>
      <c r="I30" s="8">
        <v>0</v>
      </c>
      <c r="J30" s="8">
        <v>0</v>
      </c>
    </row>
    <row r="31" spans="1:10" x14ac:dyDescent="0.15">
      <c r="A31" s="6" t="s">
        <v>81</v>
      </c>
      <c r="B31" s="7" t="s">
        <v>83</v>
      </c>
      <c r="C31" s="5">
        <f t="shared" si="0"/>
        <v>0.92800145000000001</v>
      </c>
      <c r="D31" s="8">
        <f t="shared" si="1"/>
        <v>7.1998549999999994</v>
      </c>
      <c r="E31" s="8">
        <v>100</v>
      </c>
      <c r="F31" s="8">
        <v>95</v>
      </c>
      <c r="G31" s="8">
        <v>92.800145000000001</v>
      </c>
      <c r="H31" s="5">
        <f t="shared" si="2"/>
        <v>0</v>
      </c>
      <c r="I31" s="8">
        <v>0</v>
      </c>
      <c r="J31" s="8">
        <v>0</v>
      </c>
    </row>
    <row r="32" spans="1:10" x14ac:dyDescent="0.15">
      <c r="A32" s="6" t="s">
        <v>81</v>
      </c>
      <c r="B32" s="7" t="s">
        <v>84</v>
      </c>
      <c r="C32" s="5">
        <f t="shared" si="0"/>
        <v>0</v>
      </c>
      <c r="D32" s="8">
        <f t="shared" si="1"/>
        <v>550</v>
      </c>
      <c r="E32" s="8">
        <v>550</v>
      </c>
      <c r="F32" s="8">
        <v>0</v>
      </c>
      <c r="G32" s="8">
        <v>0</v>
      </c>
      <c r="H32" s="5">
        <f t="shared" si="2"/>
        <v>0</v>
      </c>
      <c r="I32" s="8">
        <v>0</v>
      </c>
      <c r="J32" s="8">
        <v>0</v>
      </c>
    </row>
    <row r="33" spans="1:10" x14ac:dyDescent="0.15">
      <c r="A33" s="6" t="s">
        <v>81</v>
      </c>
      <c r="B33" s="7" t="s">
        <v>85</v>
      </c>
      <c r="C33" s="5">
        <f t="shared" si="0"/>
        <v>0.51974450000000005</v>
      </c>
      <c r="D33" s="8">
        <f t="shared" si="1"/>
        <v>480.25549999999998</v>
      </c>
      <c r="E33" s="8">
        <v>1000</v>
      </c>
      <c r="F33" s="8">
        <v>0</v>
      </c>
      <c r="G33" s="8">
        <v>519.74450000000002</v>
      </c>
      <c r="H33" s="5">
        <f t="shared" si="2"/>
        <v>0</v>
      </c>
      <c r="I33" s="8">
        <v>0</v>
      </c>
      <c r="J33" s="8">
        <v>0</v>
      </c>
    </row>
    <row r="34" spans="1:10" x14ac:dyDescent="0.15">
      <c r="A34" s="6" t="s">
        <v>81</v>
      </c>
      <c r="B34" s="7" t="s">
        <v>86</v>
      </c>
      <c r="C34" s="5">
        <f t="shared" si="0"/>
        <v>0</v>
      </c>
      <c r="D34" s="8" t="s">
        <v>125</v>
      </c>
      <c r="E34" s="8">
        <v>5000</v>
      </c>
      <c r="F34" s="8">
        <v>0</v>
      </c>
      <c r="G34" s="8">
        <v>0</v>
      </c>
      <c r="H34" s="5">
        <f t="shared" si="2"/>
        <v>0</v>
      </c>
      <c r="I34" s="8">
        <v>0</v>
      </c>
      <c r="J34" s="8">
        <v>0</v>
      </c>
    </row>
    <row r="35" spans="1:10" x14ac:dyDescent="0.15">
      <c r="A35" s="6" t="s">
        <v>81</v>
      </c>
      <c r="B35" s="7" t="s">
        <v>87</v>
      </c>
      <c r="C35" s="5">
        <f t="shared" si="0"/>
        <v>2.1538461538461538E-2</v>
      </c>
      <c r="D35" s="8">
        <f t="shared" si="1"/>
        <v>1272</v>
      </c>
      <c r="E35" s="8">
        <v>1300</v>
      </c>
      <c r="F35" s="8">
        <v>54.689799999999998</v>
      </c>
      <c r="G35" s="8">
        <v>28</v>
      </c>
      <c r="H35" s="5">
        <f t="shared" si="2"/>
        <v>0</v>
      </c>
      <c r="I35" s="8">
        <v>0</v>
      </c>
      <c r="J35" s="8">
        <v>0</v>
      </c>
    </row>
    <row r="36" spans="1:10" x14ac:dyDescent="0.15">
      <c r="A36" s="6" t="s">
        <v>81</v>
      </c>
      <c r="B36" s="7" t="s">
        <v>88</v>
      </c>
      <c r="C36" s="5">
        <f t="shared" si="0"/>
        <v>0</v>
      </c>
      <c r="D36" s="8">
        <f t="shared" si="1"/>
        <v>500</v>
      </c>
      <c r="E36" s="8">
        <v>500</v>
      </c>
      <c r="F36" s="8">
        <v>0</v>
      </c>
      <c r="G36" s="8">
        <v>0</v>
      </c>
      <c r="H36" s="5">
        <f t="shared" si="2"/>
        <v>0</v>
      </c>
      <c r="I36" s="8">
        <v>0</v>
      </c>
      <c r="J36" s="8">
        <v>0</v>
      </c>
    </row>
    <row r="37" spans="1:10" x14ac:dyDescent="0.15">
      <c r="A37" s="4" t="s">
        <v>89</v>
      </c>
      <c r="B37" s="9" t="s">
        <v>90</v>
      </c>
      <c r="C37" s="5">
        <f t="shared" si="0"/>
        <v>0</v>
      </c>
      <c r="D37" s="5">
        <f t="shared" si="1"/>
        <v>126</v>
      </c>
      <c r="E37" s="9">
        <v>126</v>
      </c>
      <c r="F37" s="9">
        <v>0</v>
      </c>
      <c r="G37" s="9">
        <v>0</v>
      </c>
      <c r="H37" s="5">
        <f t="shared" si="2"/>
        <v>0</v>
      </c>
      <c r="I37" s="9">
        <v>0</v>
      </c>
      <c r="J37" s="9">
        <v>0</v>
      </c>
    </row>
    <row r="38" spans="1:10" x14ac:dyDescent="0.15">
      <c r="A38" s="4" t="s">
        <v>89</v>
      </c>
      <c r="B38" s="9" t="s">
        <v>91</v>
      </c>
      <c r="C38" s="5">
        <f t="shared" si="0"/>
        <v>4.7144160061710717E-2</v>
      </c>
      <c r="D38" s="5">
        <f t="shared" si="1"/>
        <v>4342.8840500000006</v>
      </c>
      <c r="E38" s="9">
        <v>4557.7556100000002</v>
      </c>
      <c r="F38" s="9">
        <v>214.86975999999999</v>
      </c>
      <c r="G38" s="9">
        <v>214.87155999999999</v>
      </c>
      <c r="H38" s="5">
        <f t="shared" si="2"/>
        <v>5.3669914329406147E-2</v>
      </c>
      <c r="I38" s="9">
        <v>4003.5756100000003</v>
      </c>
      <c r="J38" s="9">
        <v>214.87155999999999</v>
      </c>
    </row>
    <row r="39" spans="1:10" x14ac:dyDescent="0.15">
      <c r="A39" s="4" t="s">
        <v>89</v>
      </c>
      <c r="B39" s="9" t="s">
        <v>92</v>
      </c>
      <c r="C39" s="5">
        <f t="shared" si="0"/>
        <v>0.31850096298839059</v>
      </c>
      <c r="D39" s="5">
        <f t="shared" si="1"/>
        <v>4180.4419199999993</v>
      </c>
      <c r="E39" s="9">
        <v>6134.1860999999999</v>
      </c>
      <c r="F39" s="9">
        <v>1953.7441800000001</v>
      </c>
      <c r="G39" s="9">
        <v>1953.7441800000001</v>
      </c>
      <c r="H39" s="5">
        <f t="shared" si="2"/>
        <v>0</v>
      </c>
      <c r="I39" s="9">
        <v>0</v>
      </c>
      <c r="J39" s="9">
        <v>0</v>
      </c>
    </row>
    <row r="40" spans="1:10" x14ac:dyDescent="0.15">
      <c r="A40" s="4" t="s">
        <v>89</v>
      </c>
      <c r="B40" s="9" t="s">
        <v>93</v>
      </c>
      <c r="C40" s="5">
        <f t="shared" si="0"/>
        <v>0</v>
      </c>
      <c r="D40" s="5">
        <f t="shared" si="1"/>
        <v>124.18912</v>
      </c>
      <c r="E40" s="9">
        <v>124.18912</v>
      </c>
      <c r="F40" s="9">
        <v>0</v>
      </c>
      <c r="G40" s="9">
        <v>0</v>
      </c>
      <c r="H40" s="5">
        <f t="shared" si="2"/>
        <v>0</v>
      </c>
      <c r="I40" s="9">
        <v>124.18912</v>
      </c>
      <c r="J40" s="9">
        <v>0</v>
      </c>
    </row>
    <row r="41" spans="1:10" x14ac:dyDescent="0.15">
      <c r="A41" s="4" t="s">
        <v>89</v>
      </c>
      <c r="B41" s="9" t="s">
        <v>94</v>
      </c>
      <c r="C41" s="5">
        <f t="shared" si="0"/>
        <v>0</v>
      </c>
      <c r="D41" s="5">
        <f t="shared" si="1"/>
        <v>3871.4300000000003</v>
      </c>
      <c r="E41" s="9">
        <v>3871.4300000000003</v>
      </c>
      <c r="F41" s="9">
        <v>0</v>
      </c>
      <c r="G41" s="9">
        <v>0</v>
      </c>
      <c r="H41" s="5">
        <f t="shared" si="2"/>
        <v>0</v>
      </c>
      <c r="I41" s="9">
        <v>1071.43</v>
      </c>
      <c r="J41" s="9">
        <v>0</v>
      </c>
    </row>
    <row r="42" spans="1:10" x14ac:dyDescent="0.15">
      <c r="A42" s="4" t="s">
        <v>89</v>
      </c>
      <c r="B42" s="9" t="s">
        <v>113</v>
      </c>
      <c r="C42" s="5">
        <f t="shared" si="0"/>
        <v>0</v>
      </c>
      <c r="D42" s="5">
        <f t="shared" si="1"/>
        <v>2662.0985000000001</v>
      </c>
      <c r="E42" s="9">
        <v>2662.0985000000001</v>
      </c>
      <c r="F42" s="9">
        <v>0</v>
      </c>
      <c r="G42" s="9">
        <v>0</v>
      </c>
      <c r="H42" s="5">
        <f t="shared" si="2"/>
        <v>0</v>
      </c>
      <c r="I42" s="9">
        <v>2662.0985000000001</v>
      </c>
      <c r="J42" s="9">
        <v>0</v>
      </c>
    </row>
    <row r="43" spans="1:10" x14ac:dyDescent="0.15">
      <c r="A43" s="4" t="s">
        <v>89</v>
      </c>
      <c r="B43" s="9" t="s">
        <v>112</v>
      </c>
      <c r="C43" s="5">
        <f t="shared" si="0"/>
        <v>0</v>
      </c>
      <c r="D43" s="5">
        <f t="shared" si="1"/>
        <v>761.53909999999996</v>
      </c>
      <c r="E43" s="9">
        <v>761.53909999999996</v>
      </c>
      <c r="F43" s="9">
        <v>0</v>
      </c>
      <c r="G43" s="9">
        <v>0</v>
      </c>
      <c r="H43" s="5">
        <f t="shared" si="2"/>
        <v>0</v>
      </c>
      <c r="I43" s="9">
        <v>761.53909999999996</v>
      </c>
      <c r="J43" s="9">
        <v>0</v>
      </c>
    </row>
    <row r="44" spans="1:10" x14ac:dyDescent="0.15">
      <c r="A44" s="4" t="s">
        <v>89</v>
      </c>
      <c r="B44" s="9" t="s">
        <v>95</v>
      </c>
      <c r="C44" s="5">
        <f t="shared" si="0"/>
        <v>0.59792543105072149</v>
      </c>
      <c r="D44" s="5">
        <f t="shared" si="1"/>
        <v>1600.88</v>
      </c>
      <c r="E44" s="9">
        <v>3981.55</v>
      </c>
      <c r="F44" s="9">
        <v>2380.6711500000001</v>
      </c>
      <c r="G44" s="9">
        <v>2380.67</v>
      </c>
      <c r="H44" s="5">
        <f t="shared" si="2"/>
        <v>0.59792543105072149</v>
      </c>
      <c r="I44" s="9">
        <v>3981.55</v>
      </c>
      <c r="J44" s="9">
        <v>2380.67</v>
      </c>
    </row>
    <row r="45" spans="1:10" x14ac:dyDescent="0.15">
      <c r="A45" s="4" t="s">
        <v>89</v>
      </c>
      <c r="B45" s="9" t="s">
        <v>96</v>
      </c>
      <c r="C45" s="5">
        <f t="shared" si="0"/>
        <v>0</v>
      </c>
      <c r="D45" s="5">
        <f t="shared" si="1"/>
        <v>2264.2399999999998</v>
      </c>
      <c r="E45" s="9">
        <v>2264.2399999999998</v>
      </c>
      <c r="F45" s="9">
        <v>0</v>
      </c>
      <c r="G45" s="9">
        <v>0</v>
      </c>
      <c r="H45" s="5">
        <f t="shared" si="2"/>
        <v>0</v>
      </c>
      <c r="I45" s="9">
        <v>0</v>
      </c>
      <c r="J45" s="9">
        <v>0</v>
      </c>
    </row>
    <row r="46" spans="1:10" x14ac:dyDescent="0.15">
      <c r="A46" s="4" t="s">
        <v>89</v>
      </c>
      <c r="B46" s="9" t="s">
        <v>97</v>
      </c>
      <c r="C46" s="5">
        <f t="shared" si="0"/>
        <v>0</v>
      </c>
      <c r="D46" s="5">
        <f t="shared" si="1"/>
        <v>126</v>
      </c>
      <c r="E46" s="9">
        <v>126</v>
      </c>
      <c r="F46" s="9">
        <v>0</v>
      </c>
      <c r="G46" s="9">
        <v>0</v>
      </c>
      <c r="H46" s="5">
        <f t="shared" si="2"/>
        <v>0</v>
      </c>
      <c r="I46" s="9">
        <v>126</v>
      </c>
      <c r="J46" s="9">
        <v>0</v>
      </c>
    </row>
    <row r="47" spans="1:10" x14ac:dyDescent="0.15">
      <c r="A47" s="4" t="s">
        <v>89</v>
      </c>
      <c r="B47" s="9" t="s">
        <v>98</v>
      </c>
      <c r="C47" s="5">
        <f t="shared" si="0"/>
        <v>0</v>
      </c>
      <c r="D47" s="5">
        <f t="shared" si="1"/>
        <v>2079.39</v>
      </c>
      <c r="E47" s="9">
        <v>2079.39</v>
      </c>
      <c r="F47" s="9">
        <v>0</v>
      </c>
      <c r="G47" s="9">
        <v>0</v>
      </c>
      <c r="H47" s="5">
        <f t="shared" si="2"/>
        <v>0</v>
      </c>
      <c r="I47" s="9">
        <v>2079.39</v>
      </c>
      <c r="J47" s="9">
        <v>0</v>
      </c>
    </row>
    <row r="48" spans="1:10" x14ac:dyDescent="0.15">
      <c r="A48" s="4" t="s">
        <v>89</v>
      </c>
      <c r="B48" s="9" t="s">
        <v>99</v>
      </c>
      <c r="C48" s="5">
        <f t="shared" si="0"/>
        <v>0</v>
      </c>
      <c r="D48" s="5">
        <f t="shared" si="1"/>
        <v>1190.22516</v>
      </c>
      <c r="E48" s="9">
        <v>1190.22516</v>
      </c>
      <c r="F48" s="9">
        <v>0</v>
      </c>
      <c r="G48" s="9">
        <v>0</v>
      </c>
      <c r="H48" s="5">
        <f t="shared" si="2"/>
        <v>0</v>
      </c>
      <c r="I48" s="9">
        <v>1190.22516</v>
      </c>
      <c r="J48" s="9">
        <v>0</v>
      </c>
    </row>
    <row r="49" spans="1:10" x14ac:dyDescent="0.15">
      <c r="A49" s="4" t="s">
        <v>89</v>
      </c>
      <c r="B49" s="9" t="s">
        <v>100</v>
      </c>
      <c r="C49" s="5">
        <f t="shared" si="0"/>
        <v>0.58371880824363631</v>
      </c>
      <c r="D49" s="5">
        <f t="shared" si="1"/>
        <v>1261.9824149999999</v>
      </c>
      <c r="E49" s="9">
        <v>3031.5624149999999</v>
      </c>
      <c r="F49" s="9">
        <v>1671.1235750000001</v>
      </c>
      <c r="G49" s="9">
        <v>1769.58</v>
      </c>
      <c r="H49" s="5">
        <f t="shared" si="2"/>
        <v>1769.58</v>
      </c>
      <c r="I49" s="9">
        <v>0</v>
      </c>
      <c r="J49" s="9">
        <v>1769.58</v>
      </c>
    </row>
    <row r="50" spans="1:10" x14ac:dyDescent="0.15">
      <c r="A50" s="6" t="s">
        <v>101</v>
      </c>
      <c r="B50" s="10" t="s">
        <v>102</v>
      </c>
      <c r="C50" s="5">
        <f t="shared" si="0"/>
        <v>0</v>
      </c>
      <c r="D50" s="8">
        <f t="shared" si="1"/>
        <v>900</v>
      </c>
      <c r="E50" s="8">
        <v>900</v>
      </c>
      <c r="F50" s="8">
        <v>0</v>
      </c>
      <c r="G50" s="8">
        <v>0</v>
      </c>
      <c r="H50" s="5">
        <f t="shared" si="2"/>
        <v>0</v>
      </c>
      <c r="I50" s="8">
        <v>0</v>
      </c>
      <c r="J50" s="8">
        <v>0</v>
      </c>
    </row>
    <row r="51" spans="1:10" x14ac:dyDescent="0.15">
      <c r="A51" s="6" t="s">
        <v>101</v>
      </c>
      <c r="B51" s="7" t="s">
        <v>61</v>
      </c>
      <c r="C51" s="5">
        <f t="shared" si="0"/>
        <v>0.57234999889162552</v>
      </c>
      <c r="D51" s="8">
        <f t="shared" si="1"/>
        <v>6945.0360180000007</v>
      </c>
      <c r="E51" s="8">
        <v>16240</v>
      </c>
      <c r="F51" s="8">
        <v>8307.1035019999999</v>
      </c>
      <c r="G51" s="8">
        <v>9294.9639819999993</v>
      </c>
      <c r="H51" s="5">
        <f t="shared" si="2"/>
        <v>0</v>
      </c>
      <c r="I51" s="8">
        <v>0</v>
      </c>
      <c r="J51" s="8">
        <v>0</v>
      </c>
    </row>
    <row r="52" spans="1:10" x14ac:dyDescent="0.15">
      <c r="A52" s="6" t="s">
        <v>101</v>
      </c>
      <c r="B52" s="7" t="s">
        <v>62</v>
      </c>
      <c r="C52" s="5">
        <f t="shared" si="0"/>
        <v>0.96361217064011517</v>
      </c>
      <c r="D52" s="8">
        <f t="shared" si="1"/>
        <v>212.10865999999896</v>
      </c>
      <c r="E52" s="8">
        <v>5829.11</v>
      </c>
      <c r="F52" s="8">
        <v>8756.470761999999</v>
      </c>
      <c r="G52" s="8">
        <v>5617.0013400000007</v>
      </c>
      <c r="H52" s="5">
        <f t="shared" si="2"/>
        <v>0</v>
      </c>
      <c r="I52" s="8">
        <v>0</v>
      </c>
      <c r="J52" s="8">
        <v>0</v>
      </c>
    </row>
    <row r="53" spans="1:10" x14ac:dyDescent="0.15">
      <c r="A53" s="6" t="s">
        <v>101</v>
      </c>
      <c r="B53" s="7" t="s">
        <v>103</v>
      </c>
      <c r="C53" s="5">
        <f t="shared" si="0"/>
        <v>1.0000222719559282</v>
      </c>
      <c r="D53" s="8">
        <f t="shared" si="1"/>
        <v>-9.0559999999868523E-3</v>
      </c>
      <c r="E53" s="8">
        <v>406.61</v>
      </c>
      <c r="F53" s="8">
        <v>406.62347599999998</v>
      </c>
      <c r="G53" s="8">
        <v>406.619056</v>
      </c>
      <c r="H53" s="5">
        <f t="shared" si="2"/>
        <v>0</v>
      </c>
      <c r="I53" s="8">
        <v>0</v>
      </c>
      <c r="J53" s="8">
        <v>0</v>
      </c>
    </row>
    <row r="54" spans="1:10" x14ac:dyDescent="0.15">
      <c r="A54" s="4" t="s">
        <v>104</v>
      </c>
      <c r="B54" s="5" t="s">
        <v>105</v>
      </c>
      <c r="C54" s="5">
        <f t="shared" si="0"/>
        <v>0.22434598873219827</v>
      </c>
      <c r="D54" s="5">
        <f t="shared" si="1"/>
        <v>20724.397022000001</v>
      </c>
      <c r="E54" s="5">
        <v>26718.61</v>
      </c>
      <c r="F54" s="5">
        <v>5974</v>
      </c>
      <c r="G54" s="5">
        <v>5994.2129780000005</v>
      </c>
      <c r="H54" s="5">
        <f t="shared" si="2"/>
        <v>0</v>
      </c>
      <c r="I54" s="5">
        <v>0</v>
      </c>
      <c r="J54" s="5">
        <v>0</v>
      </c>
    </row>
    <row r="55" spans="1:10" x14ac:dyDescent="0.15">
      <c r="A55" s="4" t="s">
        <v>104</v>
      </c>
      <c r="B55" s="5" t="s">
        <v>106</v>
      </c>
      <c r="C55" s="5">
        <f t="shared" si="0"/>
        <v>0</v>
      </c>
      <c r="D55" s="5">
        <f t="shared" si="1"/>
        <v>600</v>
      </c>
      <c r="E55" s="5">
        <v>600</v>
      </c>
      <c r="F55" s="5">
        <v>0</v>
      </c>
      <c r="G55" s="5">
        <v>0</v>
      </c>
      <c r="H55" s="5">
        <f t="shared" si="2"/>
        <v>0</v>
      </c>
      <c r="I55" s="5">
        <v>0</v>
      </c>
      <c r="J55" s="5">
        <v>0</v>
      </c>
    </row>
    <row r="56" spans="1:10" x14ac:dyDescent="0.15">
      <c r="A56" s="4" t="s">
        <v>104</v>
      </c>
      <c r="B56" s="5" t="s">
        <v>107</v>
      </c>
      <c r="C56" s="5">
        <f t="shared" si="0"/>
        <v>0</v>
      </c>
      <c r="D56" s="5">
        <f t="shared" si="1"/>
        <v>6445</v>
      </c>
      <c r="E56" s="5">
        <v>6445</v>
      </c>
      <c r="F56" s="5">
        <v>0</v>
      </c>
      <c r="G56" s="5">
        <v>0</v>
      </c>
      <c r="H56" s="5">
        <f t="shared" si="2"/>
        <v>0</v>
      </c>
      <c r="I56" s="5">
        <v>0</v>
      </c>
      <c r="J56" s="5">
        <v>0</v>
      </c>
    </row>
    <row r="57" spans="1:10" x14ac:dyDescent="0.15">
      <c r="A57" s="6" t="s">
        <v>114</v>
      </c>
      <c r="B57" s="7" t="s">
        <v>109</v>
      </c>
      <c r="C57" s="5">
        <f t="shared" si="0"/>
        <v>0</v>
      </c>
      <c r="D57" s="8">
        <f t="shared" si="1"/>
        <v>1000</v>
      </c>
      <c r="E57" s="8">
        <v>1000</v>
      </c>
      <c r="F57" s="8">
        <v>0</v>
      </c>
      <c r="G57" s="8">
        <v>0</v>
      </c>
      <c r="H57" s="5">
        <f t="shared" si="2"/>
        <v>0</v>
      </c>
      <c r="I57" s="8">
        <v>0</v>
      </c>
      <c r="J57" s="8">
        <v>0</v>
      </c>
    </row>
    <row r="58" spans="1:10" x14ac:dyDescent="0.15">
      <c r="A58" s="6" t="s">
        <v>108</v>
      </c>
      <c r="B58" s="7" t="s">
        <v>110</v>
      </c>
      <c r="C58" s="5">
        <f t="shared" si="0"/>
        <v>0</v>
      </c>
      <c r="D58" s="8">
        <f t="shared" si="1"/>
        <v>80</v>
      </c>
      <c r="E58" s="8">
        <v>80</v>
      </c>
      <c r="F58" s="8">
        <v>0</v>
      </c>
      <c r="G58" s="8">
        <v>0</v>
      </c>
      <c r="H58" s="5">
        <f t="shared" si="2"/>
        <v>0</v>
      </c>
      <c r="I58" s="8">
        <v>0</v>
      </c>
      <c r="J58" s="8">
        <v>0</v>
      </c>
    </row>
    <row r="59" spans="1:10" x14ac:dyDescent="0.15">
      <c r="A59" s="4" t="s">
        <v>45</v>
      </c>
      <c r="B59" s="5" t="s">
        <v>63</v>
      </c>
      <c r="C59" s="5">
        <f t="shared" si="0"/>
        <v>0.28364</v>
      </c>
      <c r="D59" s="5">
        <f t="shared" si="1"/>
        <v>716.36</v>
      </c>
      <c r="E59" s="5">
        <v>1000</v>
      </c>
      <c r="F59" s="5">
        <v>1.6435</v>
      </c>
      <c r="G59" s="5">
        <v>283.64</v>
      </c>
      <c r="H59" s="5">
        <f t="shared" si="2"/>
        <v>0</v>
      </c>
      <c r="I59" s="5">
        <v>0</v>
      </c>
      <c r="J59" s="5">
        <v>0</v>
      </c>
    </row>
    <row r="60" spans="1:10" x14ac:dyDescent="0.15">
      <c r="A60" s="4" t="s">
        <v>45</v>
      </c>
      <c r="B60" s="5" t="s">
        <v>64</v>
      </c>
      <c r="C60" s="5">
        <f t="shared" si="0"/>
        <v>0</v>
      </c>
      <c r="D60" s="5">
        <f t="shared" si="1"/>
        <v>0</v>
      </c>
      <c r="E60" s="5">
        <v>0</v>
      </c>
      <c r="F60" s="5">
        <v>0</v>
      </c>
      <c r="G60" s="5">
        <v>0</v>
      </c>
      <c r="H60" s="5">
        <f t="shared" si="2"/>
        <v>0</v>
      </c>
      <c r="I60" s="5">
        <v>0</v>
      </c>
      <c r="J60" s="5">
        <v>0</v>
      </c>
    </row>
    <row r="61" spans="1:10" x14ac:dyDescent="0.15">
      <c r="A61" s="4" t="s">
        <v>45</v>
      </c>
      <c r="B61" s="5" t="s">
        <v>65</v>
      </c>
      <c r="C61" s="5">
        <f t="shared" si="0"/>
        <v>0.51974450000000005</v>
      </c>
      <c r="D61" s="5">
        <f t="shared" si="1"/>
        <v>480.25549999999998</v>
      </c>
      <c r="E61" s="5">
        <v>1000</v>
      </c>
      <c r="F61" s="5">
        <v>2380.6711500000001</v>
      </c>
      <c r="G61" s="5">
        <v>519.74450000000002</v>
      </c>
      <c r="H61" s="5">
        <f t="shared" si="2"/>
        <v>0</v>
      </c>
      <c r="I61" s="5">
        <v>0</v>
      </c>
      <c r="J61" s="5">
        <v>0</v>
      </c>
    </row>
    <row r="62" spans="1:10" x14ac:dyDescent="0.15">
      <c r="A62" s="4" t="s">
        <v>45</v>
      </c>
      <c r="B62" s="5" t="s">
        <v>66</v>
      </c>
      <c r="C62" s="5">
        <f t="shared" si="0"/>
        <v>0</v>
      </c>
      <c r="D62" s="5">
        <f t="shared" si="1"/>
        <v>0</v>
      </c>
      <c r="E62" s="5">
        <v>0</v>
      </c>
      <c r="F62" s="5">
        <v>0</v>
      </c>
      <c r="G62" s="5">
        <v>0</v>
      </c>
      <c r="H62" s="5">
        <f t="shared" si="2"/>
        <v>0</v>
      </c>
      <c r="I62" s="5">
        <v>0</v>
      </c>
      <c r="J62" s="5">
        <v>0</v>
      </c>
    </row>
    <row r="63" spans="1:10" x14ac:dyDescent="0.15">
      <c r="A63" s="4" t="s">
        <v>45</v>
      </c>
      <c r="B63" s="5" t="s">
        <v>67</v>
      </c>
      <c r="C63" s="5">
        <f t="shared" si="0"/>
        <v>0.89854144725000007</v>
      </c>
      <c r="D63" s="5">
        <f t="shared" si="1"/>
        <v>1623.3368439999995</v>
      </c>
      <c r="E63" s="5">
        <v>16000</v>
      </c>
      <c r="F63" s="5">
        <v>14582.060000000001</v>
      </c>
      <c r="G63" s="5">
        <v>14376.663156000001</v>
      </c>
      <c r="H63" s="5">
        <f t="shared" si="2"/>
        <v>0</v>
      </c>
      <c r="I63" s="5">
        <v>0</v>
      </c>
      <c r="J63" s="5">
        <v>0</v>
      </c>
    </row>
    <row r="64" spans="1:10" x14ac:dyDescent="0.15">
      <c r="A64" s="4" t="s">
        <v>45</v>
      </c>
      <c r="B64" s="5" t="s">
        <v>68</v>
      </c>
      <c r="C64" s="5">
        <f t="shared" si="0"/>
        <v>2.0451020408163264E-2</v>
      </c>
      <c r="D64" s="5">
        <f t="shared" si="1"/>
        <v>14399.37</v>
      </c>
      <c r="E64" s="5">
        <v>14700</v>
      </c>
      <c r="F64" s="5">
        <v>356.63</v>
      </c>
      <c r="G64" s="5">
        <v>300.63</v>
      </c>
      <c r="H64" s="5">
        <f t="shared" si="2"/>
        <v>0</v>
      </c>
      <c r="I64" s="5">
        <v>0</v>
      </c>
      <c r="J64" s="5">
        <v>0</v>
      </c>
    </row>
  </sheetData>
  <mergeCells count="1">
    <mergeCell ref="A1:J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用款执行</vt:lpstr>
      <vt:lpstr>合同预警</vt:lpstr>
      <vt:lpstr>决算</vt:lpstr>
      <vt:lpstr>三级概算预警</vt:lpstr>
      <vt:lpstr>线路概算</vt:lpstr>
      <vt:lpstr>概算详情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2023-11-07T06:21:27Z</dcterms:modified>
</cp:coreProperties>
</file>