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10" yWindow="450" windowWidth="28140" windowHeight="11760" activeTab="1"/>
  </bookViews>
  <sheets>
    <sheet name="对话" sheetId="1" r:id="rId1"/>
    <sheet name="线索" sheetId="2" r:id="rId2"/>
    <sheet name="随机事件" sheetId="4" r:id="rId3"/>
    <sheet name="财务" sheetId="5" r:id="rId4"/>
    <sheet name="玩家时间计数器" sheetId="7" r:id="rId5"/>
    <sheet name="工资表" sheetId="6" r:id="rId6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5" l="1"/>
  <c r="E10" i="5" l="1"/>
  <c r="E14" i="5"/>
  <c r="E19" i="5" s="1"/>
  <c r="E21" i="5" l="1"/>
  <c r="E24" i="5" s="1"/>
  <c r="E26" i="5" l="1"/>
</calcChain>
</file>

<file path=xl/sharedStrings.xml><?xml version="1.0" encoding="utf-8"?>
<sst xmlns="http://schemas.openxmlformats.org/spreadsheetml/2006/main" count="304" uniqueCount="219">
  <si>
    <t>S011</t>
  </si>
  <si>
    <t>S012</t>
  </si>
  <si>
    <t>S021</t>
  </si>
  <si>
    <t>S022</t>
  </si>
  <si>
    <t>对话1</t>
  </si>
  <si>
    <t>西洋商人把玩着手中的小瓷器</t>
  </si>
  <si>
    <t>邢万里：老板您要选择车运还是水运</t>
  </si>
  <si>
    <t>对话2</t>
  </si>
  <si>
    <t>玩家：这位先生，您好！看您对这颇有兴趣，莫非也是瓷器爱好者</t>
  </si>
  <si>
    <r>
      <t xml:space="preserve">玩家：
</t>
    </r>
    <r>
      <rPr>
        <sz val="11"/>
        <color rgb="FF00B050"/>
        <rFont val="等线"/>
        <family val="2"/>
        <scheme val="minor"/>
      </rPr>
      <t>A 车运</t>
    </r>
    <r>
      <rPr>
        <sz val="11"/>
        <color theme="1"/>
        <rFont val="等线"/>
        <family val="2"/>
        <scheme val="minor"/>
      </rPr>
      <t xml:space="preserve">
</t>
    </r>
    <r>
      <rPr>
        <sz val="11"/>
        <rFont val="等线"/>
        <family val="2"/>
        <scheme val="minor"/>
      </rPr>
      <t>B 水运</t>
    </r>
  </si>
  <si>
    <r>
      <t xml:space="preserve">玩家：
</t>
    </r>
    <r>
      <rPr>
        <sz val="11"/>
        <rFont val="等线"/>
        <family val="2"/>
        <scheme val="minor"/>
      </rPr>
      <t>A 车运</t>
    </r>
    <r>
      <rPr>
        <sz val="11"/>
        <color theme="1"/>
        <rFont val="等线"/>
        <family val="2"/>
        <scheme val="minor"/>
      </rPr>
      <t xml:space="preserve">
</t>
    </r>
    <r>
      <rPr>
        <sz val="11"/>
        <color rgb="FF00B050"/>
        <rFont val="等线"/>
        <family val="2"/>
        <scheme val="minor"/>
      </rPr>
      <t>B 水运</t>
    </r>
  </si>
  <si>
    <t>对话3</t>
  </si>
  <si>
    <t>马可波罗: 哦，你好！我叫马可波罗，来自遥远的西方。我对中华的瓷器早有耳闻，今日一见，其质地、色泽都令人惊叹，不禁驻足。</t>
  </si>
  <si>
    <t>对话4</t>
  </si>
  <si>
    <t>玩家：原来您就是马可波罗先生！我叫玩家。我常听人说起您的旅行故事，真是幸会。我虽未正式涉足瓷器行业，但对这些瓷器有着不解之缘。您知道吗？这些碎片背后的故事和工艺，都是无价之宝。</t>
  </si>
  <si>
    <t>对话5</t>
  </si>
  <si>
    <t>马可波罗: 哦？看来你对此颇有研究。我真想多带一些精美的瓷器回西方啊。</t>
  </si>
  <si>
    <t>对话6</t>
  </si>
  <si>
    <r>
      <rPr>
        <sz val="11"/>
        <color rgb="FF000000"/>
        <rFont val="等线"/>
        <family val="2"/>
        <scheme val="minor"/>
      </rPr>
      <t xml:space="preserve">玩家：
</t>
    </r>
    <r>
      <rPr>
        <sz val="11"/>
        <color rgb="FF00B050"/>
        <rFont val="等线"/>
        <family val="2"/>
        <scheme val="minor"/>
      </rPr>
      <t xml:space="preserve">A 西方路途遥远，瓷器价值精贵却不易运输，漂洋过海，诸多不易。你这一路可得小心保管好啊。
</t>
    </r>
    <r>
      <rPr>
        <sz val="11"/>
        <color rgb="FF000000"/>
        <rFont val="等线"/>
        <family val="2"/>
        <scheme val="minor"/>
      </rPr>
      <t>B 这正是我在思考的。西方市场对高质量瓷器的需求，我早有耳闻。但一直以来，我都在寻找合适的契机和方式，去开启这份事业。今日与您相遇，或许就是命运的安排</t>
    </r>
  </si>
  <si>
    <t>对话7</t>
  </si>
  <si>
    <t>对话8</t>
  </si>
  <si>
    <t>对话9</t>
  </si>
  <si>
    <t>对话10</t>
  </si>
  <si>
    <t>对话11</t>
  </si>
  <si>
    <t>线索id</t>
  </si>
  <si>
    <t>线索内容</t>
  </si>
  <si>
    <t>对话关联</t>
  </si>
  <si>
    <t>线索类型</t>
  </si>
  <si>
    <t>线索类型细分</t>
  </si>
  <si>
    <t>普通线索</t>
  </si>
  <si>
    <t>如果生产的瓷器非常精美有创意，从马可波罗那儿可以拿到定金。</t>
  </si>
  <si>
    <t>S011-对话10</t>
  </si>
  <si>
    <t>西洋有大量的瓷器进口需求</t>
  </si>
  <si>
    <t>S011-对话完成</t>
  </si>
  <si>
    <t>O</t>
  </si>
  <si>
    <t>C004</t>
  </si>
  <si>
    <t>西洋商人所付瓷器定金</t>
  </si>
  <si>
    <t>ROI</t>
  </si>
  <si>
    <t>I</t>
  </si>
  <si>
    <t>C005</t>
  </si>
  <si>
    <t>ID</t>
  </si>
  <si>
    <t>事件类型</t>
  </si>
  <si>
    <t>关联剧情ID</t>
  </si>
  <si>
    <t>权重</t>
  </si>
  <si>
    <t>是否可重复出现</t>
  </si>
  <si>
    <t>关联事件</t>
  </si>
  <si>
    <t>关联事件权重</t>
  </si>
  <si>
    <t>事件对话内容</t>
  </si>
  <si>
    <t>触发数据变化</t>
  </si>
  <si>
    <t>RE001</t>
  </si>
  <si>
    <t>N</t>
  </si>
  <si>
    <t>E001</t>
  </si>
  <si>
    <t>江西近期连日大雨，昌江水位暴涨，冲垮河堤，无法行船</t>
  </si>
  <si>
    <t>Time + 15 days</t>
  </si>
  <si>
    <t>RE002</t>
  </si>
  <si>
    <t>江西近期连日大雨，昌江水流湍急，货船一不小心撞到河堤，整船货物报销</t>
  </si>
  <si>
    <t>Time + 30 days; Money - 500</t>
  </si>
  <si>
    <t>RE003</t>
  </si>
  <si>
    <t>NA</t>
  </si>
  <si>
    <t>E002</t>
  </si>
  <si>
    <t>伙计小王提出离职</t>
  </si>
  <si>
    <t>Product - 30</t>
  </si>
  <si>
    <t>RE004</t>
  </si>
  <si>
    <t>Y</t>
  </si>
  <si>
    <t>伙计小王提出加薪</t>
  </si>
  <si>
    <t>Cost + 100/month</t>
  </si>
  <si>
    <t>RE005</t>
  </si>
  <si>
    <t>广州天气阴雨，导致釉上彩着色进度</t>
  </si>
  <si>
    <t>Product - 20</t>
  </si>
  <si>
    <t>自由随机事件：1</t>
  </si>
  <si>
    <t>100 ~ 999</t>
  </si>
  <si>
    <t>可重复：Y</t>
  </si>
  <si>
    <t>触发随机事件：2</t>
  </si>
  <si>
    <t>Sxxx</t>
  </si>
  <si>
    <t>不可重复：N</t>
  </si>
  <si>
    <t>E001可以是八卦中的“近期连日大雨”</t>
  </si>
  <si>
    <t>E002可以是八卦中的"伙计小王最近总和盛昌商号铁掌柜喝酒"</t>
  </si>
  <si>
    <t>广彩财务表格</t>
  </si>
  <si>
    <t>回合</t>
  </si>
  <si>
    <t>玩家</t>
  </si>
  <si>
    <t>事件</t>
  </si>
  <si>
    <t>银两增减 (两)</t>
  </si>
  <si>
    <t>备注</t>
  </si>
  <si>
    <t>A</t>
  </si>
  <si>
    <t>初始资金</t>
  </si>
  <si>
    <t>初始奖励</t>
  </si>
  <si>
    <t>天地银庄融资</t>
  </si>
  <si>
    <t>默认值。可以和玩家能力值挂钩，能力越高，融资越多，贷款利率越低</t>
  </si>
  <si>
    <t>天地银庄融资轮化利息</t>
  </si>
  <si>
    <t>按游戏时间表算一个回合扣款融资借款的15%</t>
  </si>
  <si>
    <t>物美商行购买瓷器胚料 (上等)</t>
  </si>
  <si>
    <t>默认值。可获得100个胚料。</t>
  </si>
  <si>
    <t>物美商行购买颜料等配件 (中等)</t>
  </si>
  <si>
    <t>默认值。可获得7彩颜料以及笔墨纸砚若干。</t>
  </si>
  <si>
    <t>物美商行购买颜料等配件(上等)</t>
  </si>
  <si>
    <t>默认值。可获得3彩颜料以及笔墨纸砚若干。</t>
  </si>
  <si>
    <t>3'</t>
  </si>
  <si>
    <t>随机事件</t>
  </si>
  <si>
    <t>随机事件若干。和购买产品质量等级挂钩。每个事件影响总资金池浮动上下1%</t>
  </si>
  <si>
    <t>租用厂房 (小)</t>
  </si>
  <si>
    <t>默认值。可获得简陋加工厂房一间。</t>
  </si>
  <si>
    <t>租用厂房 (中)</t>
  </si>
  <si>
    <t>默认值。可获得中等加工厂房一间。</t>
  </si>
  <si>
    <t>租用厂房 (大)</t>
  </si>
  <si>
    <t>默认值。可获得高级加工厂房一间。</t>
  </si>
  <si>
    <t>4'</t>
  </si>
  <si>
    <t>随机事件若干。和厂房租用等级挂钩。每个事件影响总资金池上下5%</t>
  </si>
  <si>
    <t>雇佣掌柜 (初级)</t>
  </si>
  <si>
    <t>默认值。掌柜1名。</t>
  </si>
  <si>
    <t>雇佣掌柜 (高级)</t>
  </si>
  <si>
    <t>默认值。掌柜1名</t>
  </si>
  <si>
    <t>雇佣匠师 (初级)</t>
  </si>
  <si>
    <t>默认值。匠师4名，单人工钱20</t>
  </si>
  <si>
    <t>雇佣匠师 (高级)</t>
  </si>
  <si>
    <t>默认值。匠师4名，单人工钱40</t>
  </si>
  <si>
    <t>随机事件若干。玩家可以自己担任掌柜/匠师，节省成本承担风险。影响总资金池上下30%</t>
  </si>
  <si>
    <t>卖出彩瓷</t>
  </si>
  <si>
    <t>默认值。</t>
  </si>
  <si>
    <t>随机事件若干。和上述选择有关。可以是损耗/运输等，每个事件影响总资金池的10%</t>
  </si>
  <si>
    <t>转让余料</t>
  </si>
  <si>
    <t>转让厂房</t>
  </si>
  <si>
    <t>交税</t>
  </si>
  <si>
    <t>默认值。总盈余的3%</t>
  </si>
  <si>
    <t>结算</t>
  </si>
  <si>
    <r>
      <t>超过初始资金500，实现正向盈利，判定</t>
    </r>
    <r>
      <rPr>
        <b/>
        <sz val="11"/>
        <color rgb="FFFF0000"/>
        <rFont val="等线"/>
        <family val="2"/>
        <scheme val="minor"/>
      </rPr>
      <t>通关</t>
    </r>
  </si>
  <si>
    <t>工人</t>
  </si>
  <si>
    <t>能力值</t>
  </si>
  <si>
    <t>心情值</t>
  </si>
  <si>
    <t>产量</t>
  </si>
  <si>
    <t>工资</t>
  </si>
  <si>
    <t>初级</t>
  </si>
  <si>
    <t>00-20</t>
  </si>
  <si>
    <t>0-100</t>
  </si>
  <si>
    <t>能力值*心情值</t>
  </si>
  <si>
    <t>中级</t>
  </si>
  <si>
    <t>20-40</t>
  </si>
  <si>
    <t>高级</t>
  </si>
  <si>
    <t>40-60</t>
  </si>
  <si>
    <t>初始化：范围内随机</t>
  </si>
  <si>
    <t>初始化：100</t>
  </si>
  <si>
    <t>能力值的倍数</t>
  </si>
  <si>
    <t>R</t>
  </si>
  <si>
    <t>工人A月产量30 30两</t>
  </si>
  <si>
    <t>西洋商人所付瓷器全部款项 1000两</t>
  </si>
  <si>
    <t>工人B月产量50 50两</t>
  </si>
  <si>
    <t>工人C月产量80 80两</t>
  </si>
  <si>
    <t>画师B月产量50 50两</t>
  </si>
  <si>
    <t>画师C月产量80 80两</t>
  </si>
  <si>
    <t>瓷器定制100个 800两</t>
  </si>
  <si>
    <t>瓷器通用100个 100两</t>
  </si>
  <si>
    <t>注释</t>
  </si>
  <si>
    <t>二选一</t>
  </si>
  <si>
    <t>掌柜A 100%*R  100两</t>
  </si>
  <si>
    <t>掌柜B 110%*R  105两</t>
  </si>
  <si>
    <t>掌柜只能有一个</t>
  </si>
  <si>
    <t>车路   200两</t>
  </si>
  <si>
    <t>水路   100两</t>
  </si>
  <si>
    <t>颜料 50两</t>
  </si>
  <si>
    <t>瓷器胚 50两</t>
  </si>
  <si>
    <t>竞合</t>
  </si>
  <si>
    <t>瓷器胚</t>
  </si>
  <si>
    <t>供应商</t>
  </si>
  <si>
    <t>通用瓷器销售</t>
  </si>
  <si>
    <t>行业竞争</t>
  </si>
  <si>
    <t>丝绸</t>
  </si>
  <si>
    <t>茶叶</t>
  </si>
  <si>
    <t>跨界竞争</t>
  </si>
  <si>
    <t>银制器具</t>
  </si>
  <si>
    <t>潜在替代</t>
  </si>
  <si>
    <t>消费者</t>
  </si>
  <si>
    <t>玉器</t>
  </si>
  <si>
    <t>西洋商人</t>
  </si>
  <si>
    <t>SWOT</t>
    <phoneticPr fontId="3" type="noConversion"/>
  </si>
  <si>
    <t>画师A月产量30 30两</t>
    <phoneticPr fontId="3" type="noConversion"/>
  </si>
  <si>
    <t>ROI</t>
    <phoneticPr fontId="3" type="noConversion"/>
  </si>
  <si>
    <t>对话</t>
    <phoneticPr fontId="3" type="noConversion"/>
  </si>
  <si>
    <t>马可波罗: 哦？看来你对此颇有研究。我真想多带一些精美的瓷器回西方啊。</t>
    <phoneticPr fontId="3" type="noConversion"/>
  </si>
  <si>
    <t>玩家：马可波罗先生，您的提议太令人振奋了！我虽未有店铺，但我有对瓷器的热爱、了解与追求。如果我们能合作，我愿意全力以赴，寻找最好的工匠，制作出最符合西方审美的瓷器。</t>
    <phoneticPr fontId="3" type="noConversion"/>
  </si>
  <si>
    <t>西洋商人把玩着手中的小瓷器</t>
    <phoneticPr fontId="3" type="noConversion"/>
  </si>
  <si>
    <t>玩家：这位先生，您好！看您对这颇有兴趣，莫非也是瓷器爱好者</t>
    <phoneticPr fontId="3" type="noConversion"/>
  </si>
  <si>
    <t>玩家：原来您就是马可波罗先生！我叫玩家。我常听人说起您的旅行故事，真是幸会。我虽未正式涉足瓷器行业，但对这些瓷器有着不解之缘。您知道吗？这些碎片背后的故事和工艺，都是无价之宝。</t>
    <phoneticPr fontId="3" type="noConversion"/>
  </si>
  <si>
    <t>马可波罗: 哦，你好！我叫马可波罗，来自遥远的西方。我对中华的瓷器早有耳闻，今日一见，其质地、色泽都令人惊叹，不禁驻足。</t>
    <phoneticPr fontId="3" type="noConversion"/>
  </si>
  <si>
    <t>马可波罗：如果真是这样，那我们或许可以合作。西方市场对瓷器，尤其是像你这样了解瓷器之美的人所推荐的瓷器，有着巨大的需求。我愿意成为你的第一个客户，甚至可以帮助你在西方开拓市场。</t>
    <phoneticPr fontId="3" type="noConversion"/>
  </si>
  <si>
    <r>
      <rPr>
        <sz val="11"/>
        <color rgb="FF000000"/>
        <rFont val="等线"/>
        <family val="2"/>
        <scheme val="minor"/>
      </rPr>
      <t xml:space="preserve">玩家：
A 西方路途遥远，瓷器价值精贵却不易运输，漂洋过海，诸多不易。你这一路可得小心保管好啊。
</t>
    </r>
    <r>
      <rPr>
        <sz val="11"/>
        <color rgb="FF00B050"/>
        <rFont val="等线"/>
        <family val="2"/>
        <scheme val="minor"/>
      </rPr>
      <t>B 这正是我在思考的。西方市场对高质量瓷器的需求，我早有耳闻。但一直以来，我都在寻找合适的契机和方式，去开启这份事业。今日与您相遇，或许就是命运的安排</t>
    </r>
    <phoneticPr fontId="3" type="noConversion"/>
  </si>
  <si>
    <t>马可波罗:你的提醒很有道理，我得想想怎么把这宝贵的瓷器带回去。</t>
    <phoneticPr fontId="3" type="noConversion"/>
  </si>
  <si>
    <t>马可波罗继续擦拭着手里的瓷器，一副爱不释手的样子。</t>
    <phoneticPr fontId="3" type="noConversion"/>
  </si>
  <si>
    <r>
      <t>马可波罗：很好，玩家先生。我愿意开拓足够大的市场来支持你的瓷器事业。我希望在3</t>
    </r>
    <r>
      <rPr>
        <sz val="11"/>
        <color rgb="FFFF0000"/>
        <rFont val="等线"/>
        <family val="2"/>
        <scheme val="minor"/>
      </rPr>
      <t>个月内，能看到100只高质量的瓷器</t>
    </r>
    <r>
      <rPr>
        <sz val="11"/>
        <color theme="1"/>
        <rFont val="等线"/>
        <family val="2"/>
        <scheme val="minor"/>
      </rPr>
      <t>。如果可以我们可以长期合作。</t>
    </r>
    <phoneticPr fontId="3" type="noConversion"/>
  </si>
  <si>
    <r>
      <t>马可波罗：而且如果你的</t>
    </r>
    <r>
      <rPr>
        <sz val="11"/>
        <color rgb="FFFF0000"/>
        <rFont val="等线"/>
        <family val="2"/>
        <scheme val="minor"/>
      </rPr>
      <t>瓷器非常精美有创意</t>
    </r>
    <r>
      <rPr>
        <sz val="11"/>
        <color theme="1"/>
        <rFont val="等线"/>
        <family val="2"/>
        <scheme val="minor"/>
      </rPr>
      <t>，我将可以</t>
    </r>
    <r>
      <rPr>
        <sz val="11"/>
        <color rgb="FFFF0000"/>
        <rFont val="等线"/>
        <family val="2"/>
        <scheme val="minor"/>
      </rPr>
      <t>付你一定比例的的定金</t>
    </r>
    <r>
      <rPr>
        <sz val="11"/>
        <color theme="1"/>
        <rFont val="等线"/>
        <family val="2"/>
        <scheme val="minor"/>
      </rPr>
      <t>。</t>
    </r>
    <phoneticPr fontId="3" type="noConversion"/>
  </si>
  <si>
    <t>玩家：马可波罗先生，请您放心。我会精心筹备，确保每一件瓷器都能让您和您的朋友们满意。我们的合作，将是东西方文化交流的桥梁，我深感荣幸。</t>
    <phoneticPr fontId="3" type="noConversion"/>
  </si>
  <si>
    <t>C001</t>
    <phoneticPr fontId="3" type="noConversion"/>
  </si>
  <si>
    <t>马可波罗希望一个月内拿到100只瓷器</t>
    <phoneticPr fontId="3" type="noConversion"/>
  </si>
  <si>
    <t>颜料商</t>
    <phoneticPr fontId="3" type="noConversion"/>
  </si>
  <si>
    <t>S011-对话9</t>
    <phoneticPr fontId="3" type="noConversion"/>
  </si>
  <si>
    <t>I</t>
    <phoneticPr fontId="3" type="noConversion"/>
  </si>
  <si>
    <t>C003</t>
    <phoneticPr fontId="3" type="noConversion"/>
  </si>
  <si>
    <t>C002</t>
    <phoneticPr fontId="3" type="noConversion"/>
  </si>
  <si>
    <t>C006</t>
  </si>
  <si>
    <t>C007</t>
  </si>
  <si>
    <t>C008</t>
  </si>
  <si>
    <t>C009</t>
  </si>
  <si>
    <t>C010</t>
  </si>
  <si>
    <t>C011</t>
  </si>
  <si>
    <t>C012</t>
  </si>
  <si>
    <t>C013</t>
  </si>
  <si>
    <t>C014</t>
  </si>
  <si>
    <t>C015</t>
  </si>
  <si>
    <t>C016</t>
  </si>
  <si>
    <t>C017</t>
  </si>
  <si>
    <t>C018</t>
  </si>
  <si>
    <t>C019</t>
  </si>
  <si>
    <t>C020</t>
  </si>
  <si>
    <t>C021</t>
  </si>
  <si>
    <t>C022</t>
  </si>
  <si>
    <t>C023</t>
  </si>
  <si>
    <t>C024</t>
  </si>
  <si>
    <t>C025</t>
  </si>
  <si>
    <t>C026</t>
  </si>
  <si>
    <t>C027</t>
  </si>
  <si>
    <t>6'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</si>
</sst>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1"/>
      <color rgb="FFFF0000"/>
      <name val="等线"/>
      <family val="2"/>
      <scheme val="minor"/>
    </font>
    <font>
      <sz val="8"/>
      <name val="等线"/>
      <family val="2"/>
      <scheme val="minor"/>
    </font>
    <font>
      <sz val="11"/>
      <name val="等线"/>
      <family val="2"/>
      <scheme val="minor"/>
    </font>
    <font>
      <sz val="11"/>
      <color rgb="FF00B050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b/>
      <sz val="11"/>
      <color rgb="FFFF0000"/>
      <name val="等线"/>
      <family val="2"/>
      <scheme val="minor"/>
    </font>
    <font>
      <sz val="11"/>
      <color rgb="FF000000"/>
      <name val="等线"/>
      <family val="2"/>
      <scheme val="minor"/>
    </font>
    <font>
      <sz val="9"/>
      <name val="等线"/>
      <family val="3"/>
      <charset val="13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right" vertical="center"/>
    </xf>
    <xf numFmtId="0" fontId="0" fillId="2" borderId="0" xfId="0" applyFill="1"/>
    <xf numFmtId="0" fontId="0" fillId="2" borderId="0" xfId="0" applyFill="1" applyAlignment="1">
      <alignment horizontal="right"/>
    </xf>
    <xf numFmtId="0" fontId="7" fillId="3" borderId="0" xfId="0" applyFont="1" applyFill="1" applyAlignment="1">
      <alignment horizontal="left"/>
    </xf>
    <xf numFmtId="0" fontId="0" fillId="3" borderId="0" xfId="0" applyFill="1"/>
    <xf numFmtId="1" fontId="0" fillId="3" borderId="0" xfId="0" applyNumberFormat="1" applyFill="1"/>
    <xf numFmtId="0" fontId="0" fillId="3" borderId="0" xfId="0" applyFill="1" applyAlignment="1">
      <alignment horizontal="left"/>
    </xf>
    <xf numFmtId="0" fontId="7" fillId="4" borderId="0" xfId="0" applyFont="1" applyFill="1" applyAlignment="1">
      <alignment horizontal="left"/>
    </xf>
    <xf numFmtId="0" fontId="7" fillId="4" borderId="0" xfId="0" applyFont="1" applyFill="1"/>
    <xf numFmtId="1" fontId="7" fillId="4" borderId="0" xfId="0" applyNumberFormat="1" applyFont="1" applyFill="1"/>
    <xf numFmtId="0" fontId="0" fillId="5" borderId="0" xfId="0" applyFill="1" applyAlignment="1">
      <alignment horizontal="left"/>
    </xf>
    <xf numFmtId="0" fontId="0" fillId="5" borderId="0" xfId="0" applyFill="1"/>
    <xf numFmtId="1" fontId="0" fillId="5" borderId="0" xfId="0" applyNumberFormat="1" applyFill="1" applyAlignment="1">
      <alignment horizontal="left"/>
    </xf>
    <xf numFmtId="0" fontId="0" fillId="6" borderId="0" xfId="0" applyFill="1" applyAlignment="1">
      <alignment horizontal="left"/>
    </xf>
    <xf numFmtId="0" fontId="0" fillId="6" borderId="0" xfId="0" applyFill="1"/>
    <xf numFmtId="1" fontId="0" fillId="6" borderId="0" xfId="0" applyNumberFormat="1" applyFill="1" applyAlignment="1">
      <alignment horizontal="left"/>
    </xf>
    <xf numFmtId="1" fontId="0" fillId="6" borderId="0" xfId="0" applyNumberFormat="1" applyFill="1" applyAlignment="1">
      <alignment horizontal="right"/>
    </xf>
    <xf numFmtId="0" fontId="0" fillId="7" borderId="0" xfId="0" applyFill="1" applyAlignment="1">
      <alignment horizontal="left"/>
    </xf>
    <xf numFmtId="0" fontId="0" fillId="7" borderId="0" xfId="0" applyFill="1"/>
    <xf numFmtId="1" fontId="0" fillId="7" borderId="0" xfId="0" applyNumberFormat="1" applyFill="1"/>
    <xf numFmtId="0" fontId="6" fillId="7" borderId="0" xfId="0" applyFont="1" applyFill="1"/>
    <xf numFmtId="1" fontId="0" fillId="7" borderId="0" xfId="0" applyNumberFormat="1" applyFill="1" applyAlignment="1">
      <alignment horizontal="left"/>
    </xf>
    <xf numFmtId="0" fontId="0" fillId="8" borderId="0" xfId="0" applyFill="1" applyAlignment="1">
      <alignment horizontal="left"/>
    </xf>
    <xf numFmtId="0" fontId="0" fillId="8" borderId="0" xfId="0" applyFill="1"/>
    <xf numFmtId="1" fontId="0" fillId="8" borderId="0" xfId="0" applyNumberFormat="1" applyFill="1"/>
    <xf numFmtId="0" fontId="6" fillId="8" borderId="0" xfId="0" applyFont="1" applyFill="1"/>
    <xf numFmtId="1" fontId="0" fillId="8" borderId="0" xfId="0" applyNumberFormat="1" applyFill="1" applyAlignment="1">
      <alignment horizontal="left"/>
    </xf>
    <xf numFmtId="0" fontId="0" fillId="9" borderId="0" xfId="0" applyFill="1" applyAlignment="1">
      <alignment horizontal="left"/>
    </xf>
    <xf numFmtId="0" fontId="0" fillId="9" borderId="0" xfId="0" applyFill="1"/>
    <xf numFmtId="1" fontId="0" fillId="9" borderId="0" xfId="0" applyNumberFormat="1" applyFill="1"/>
    <xf numFmtId="0" fontId="6" fillId="9" borderId="0" xfId="0" applyFont="1" applyFill="1"/>
    <xf numFmtId="1" fontId="0" fillId="9" borderId="0" xfId="0" applyNumberFormat="1" applyFill="1" applyAlignment="1">
      <alignment horizontal="left"/>
    </xf>
    <xf numFmtId="0" fontId="0" fillId="10" borderId="0" xfId="0" applyFill="1" applyAlignment="1">
      <alignment horizontal="left"/>
    </xf>
    <xf numFmtId="0" fontId="0" fillId="10" borderId="0" xfId="0" applyFill="1"/>
    <xf numFmtId="1" fontId="0" fillId="10" borderId="0" xfId="0" applyNumberFormat="1" applyFill="1" applyAlignment="1">
      <alignment horizontal="left"/>
    </xf>
    <xf numFmtId="0" fontId="0" fillId="11" borderId="0" xfId="0" applyFill="1" applyAlignment="1">
      <alignment horizontal="left"/>
    </xf>
    <xf numFmtId="0" fontId="0" fillId="11" borderId="0" xfId="0" applyFill="1"/>
    <xf numFmtId="1" fontId="0" fillId="11" borderId="0" xfId="0" applyNumberFormat="1" applyFill="1"/>
    <xf numFmtId="0" fontId="0" fillId="0" borderId="0" xfId="0" applyAlignment="1">
      <alignment horizontal="left"/>
    </xf>
    <xf numFmtId="1" fontId="0" fillId="0" borderId="0" xfId="0" applyNumberFormat="1"/>
    <xf numFmtId="1" fontId="0" fillId="0" borderId="0" xfId="0" applyNumberFormat="1" applyAlignment="1">
      <alignment horizontal="left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zoomScale="115" zoomScaleNormal="115" workbookViewId="0">
      <selection activeCell="C9" sqref="C9"/>
    </sheetView>
  </sheetViews>
  <sheetFormatPr defaultRowHeight="14.25" x14ac:dyDescent="0.2"/>
  <cols>
    <col min="2" max="2" width="76.5" style="1" customWidth="1"/>
    <col min="3" max="3" width="73.5" style="1" customWidth="1"/>
    <col min="4" max="5" width="33.5" bestFit="1" customWidth="1"/>
  </cols>
  <sheetData>
    <row r="1" spans="1:16" x14ac:dyDescent="0.2">
      <c r="A1" t="s">
        <v>175</v>
      </c>
    </row>
    <row r="2" spans="1:16" x14ac:dyDescent="0.2">
      <c r="B2" s="47" t="s">
        <v>0</v>
      </c>
      <c r="C2" s="1" t="s">
        <v>1</v>
      </c>
      <c r="D2" t="s">
        <v>2</v>
      </c>
      <c r="E2" t="s">
        <v>3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</row>
    <row r="3" spans="1:16" x14ac:dyDescent="0.2">
      <c r="A3" t="s">
        <v>4</v>
      </c>
      <c r="B3" s="1" t="s">
        <v>178</v>
      </c>
      <c r="C3" s="1" t="s">
        <v>5</v>
      </c>
      <c r="D3" t="s">
        <v>6</v>
      </c>
      <c r="E3" t="s">
        <v>6</v>
      </c>
    </row>
    <row r="4" spans="1:16" ht="42.75" x14ac:dyDescent="0.2">
      <c r="A4" t="s">
        <v>7</v>
      </c>
      <c r="B4" s="1" t="s">
        <v>179</v>
      </c>
      <c r="C4" s="1" t="s">
        <v>8</v>
      </c>
      <c r="D4" s="1" t="s">
        <v>9</v>
      </c>
      <c r="E4" s="1" t="s">
        <v>10</v>
      </c>
    </row>
    <row r="5" spans="1:16" ht="28.5" x14ac:dyDescent="0.2">
      <c r="A5" t="s">
        <v>11</v>
      </c>
      <c r="B5" s="1" t="s">
        <v>181</v>
      </c>
      <c r="C5" s="1" t="s">
        <v>12</v>
      </c>
    </row>
    <row r="6" spans="1:16" ht="42.75" x14ac:dyDescent="0.2">
      <c r="A6" t="s">
        <v>13</v>
      </c>
      <c r="B6" s="1" t="s">
        <v>180</v>
      </c>
      <c r="C6" s="1" t="s">
        <v>14</v>
      </c>
    </row>
    <row r="7" spans="1:16" x14ac:dyDescent="0.2">
      <c r="A7" t="s">
        <v>15</v>
      </c>
      <c r="B7" s="1" t="s">
        <v>176</v>
      </c>
      <c r="C7" s="1" t="s">
        <v>16</v>
      </c>
    </row>
    <row r="8" spans="1:16" ht="131.25" customHeight="1" x14ac:dyDescent="0.2">
      <c r="A8" t="s">
        <v>17</v>
      </c>
      <c r="B8" s="49" t="s">
        <v>183</v>
      </c>
      <c r="C8" s="48" t="s">
        <v>18</v>
      </c>
    </row>
    <row r="9" spans="1:16" ht="42.75" x14ac:dyDescent="0.2">
      <c r="A9" t="s">
        <v>19</v>
      </c>
      <c r="B9" s="1" t="s">
        <v>182</v>
      </c>
      <c r="C9" s="1" t="s">
        <v>184</v>
      </c>
    </row>
    <row r="10" spans="1:16" ht="42.75" x14ac:dyDescent="0.2">
      <c r="A10" t="s">
        <v>20</v>
      </c>
      <c r="B10" s="1" t="s">
        <v>177</v>
      </c>
      <c r="C10" s="1" t="s">
        <v>185</v>
      </c>
    </row>
    <row r="11" spans="1:16" ht="28.5" x14ac:dyDescent="0.2">
      <c r="A11" t="s">
        <v>21</v>
      </c>
      <c r="B11" s="1" t="s">
        <v>186</v>
      </c>
    </row>
    <row r="12" spans="1:16" x14ac:dyDescent="0.2">
      <c r="A12" t="s">
        <v>22</v>
      </c>
      <c r="B12" s="1" t="s">
        <v>187</v>
      </c>
    </row>
    <row r="13" spans="1:16" ht="28.5" x14ac:dyDescent="0.2">
      <c r="A13" t="s">
        <v>23</v>
      </c>
      <c r="B13" s="1" t="s">
        <v>188</v>
      </c>
    </row>
  </sheetData>
  <phoneticPr fontId="3" type="noConversion"/>
  <pageMargins left="0.7" right="0.7" top="0.75" bottom="0.75" header="0.3" footer="0.3"/>
  <pageSetup orientation="portrait" r:id="rId1"/>
  <headerFooter>
    <oddFooter>&amp;L_x000D_&amp;1#&amp;"Calibri"&amp;7&amp;K737373 Internal Use - 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B4" sqref="B4"/>
    </sheetView>
  </sheetViews>
  <sheetFormatPr defaultRowHeight="14.25" x14ac:dyDescent="0.2"/>
  <cols>
    <col min="2" max="2" width="60.375" bestFit="1" customWidth="1"/>
    <col min="3" max="3" width="13.5" bestFit="1" customWidth="1"/>
    <col min="5" max="5" width="13.125" bestFit="1" customWidth="1"/>
    <col min="6" max="6" width="15.125" bestFit="1" customWidth="1"/>
  </cols>
  <sheetData>
    <row r="1" spans="1:6" x14ac:dyDescent="0.2">
      <c r="A1" t="s">
        <v>24</v>
      </c>
      <c r="B1" t="s">
        <v>25</v>
      </c>
      <c r="C1" t="s">
        <v>26</v>
      </c>
      <c r="D1" t="s">
        <v>27</v>
      </c>
      <c r="E1" t="s">
        <v>28</v>
      </c>
      <c r="F1" t="s">
        <v>150</v>
      </c>
    </row>
    <row r="2" spans="1:6" x14ac:dyDescent="0.2">
      <c r="A2" t="s">
        <v>189</v>
      </c>
      <c r="B2" t="s">
        <v>190</v>
      </c>
      <c r="C2" t="s">
        <v>192</v>
      </c>
      <c r="D2" t="s">
        <v>29</v>
      </c>
    </row>
    <row r="3" spans="1:6" x14ac:dyDescent="0.2">
      <c r="A3" t="s">
        <v>195</v>
      </c>
      <c r="B3" t="s">
        <v>30</v>
      </c>
      <c r="C3" t="s">
        <v>31</v>
      </c>
      <c r="D3" t="s">
        <v>29</v>
      </c>
    </row>
    <row r="4" spans="1:6" x14ac:dyDescent="0.2">
      <c r="A4" t="s">
        <v>194</v>
      </c>
      <c r="B4" t="s">
        <v>32</v>
      </c>
      <c r="C4" t="s">
        <v>33</v>
      </c>
      <c r="D4" t="s">
        <v>172</v>
      </c>
      <c r="E4" t="s">
        <v>34</v>
      </c>
    </row>
    <row r="5" spans="1:6" x14ac:dyDescent="0.2">
      <c r="A5" t="s">
        <v>35</v>
      </c>
      <c r="B5" t="s">
        <v>36</v>
      </c>
      <c r="D5" t="s">
        <v>174</v>
      </c>
      <c r="E5" t="s">
        <v>141</v>
      </c>
    </row>
    <row r="6" spans="1:6" x14ac:dyDescent="0.2">
      <c r="A6" t="s">
        <v>39</v>
      </c>
      <c r="B6" t="s">
        <v>143</v>
      </c>
      <c r="D6" t="s">
        <v>37</v>
      </c>
      <c r="E6" t="s">
        <v>141</v>
      </c>
    </row>
    <row r="7" spans="1:6" x14ac:dyDescent="0.2">
      <c r="A7" t="s">
        <v>196</v>
      </c>
      <c r="B7" t="s">
        <v>142</v>
      </c>
      <c r="D7" t="s">
        <v>37</v>
      </c>
      <c r="E7" t="s">
        <v>38</v>
      </c>
    </row>
    <row r="8" spans="1:6" x14ac:dyDescent="0.2">
      <c r="A8" t="s">
        <v>197</v>
      </c>
      <c r="B8" t="s">
        <v>144</v>
      </c>
      <c r="D8" t="s">
        <v>37</v>
      </c>
      <c r="E8" t="s">
        <v>38</v>
      </c>
    </row>
    <row r="9" spans="1:6" x14ac:dyDescent="0.2">
      <c r="A9" t="s">
        <v>198</v>
      </c>
      <c r="B9" t="s">
        <v>145</v>
      </c>
      <c r="D9" t="s">
        <v>37</v>
      </c>
      <c r="E9" t="s">
        <v>38</v>
      </c>
    </row>
    <row r="10" spans="1:6" x14ac:dyDescent="0.2">
      <c r="A10" t="s">
        <v>199</v>
      </c>
      <c r="B10" t="s">
        <v>173</v>
      </c>
      <c r="D10" t="s">
        <v>37</v>
      </c>
      <c r="E10" t="s">
        <v>193</v>
      </c>
    </row>
    <row r="11" spans="1:6" x14ac:dyDescent="0.2">
      <c r="A11" t="s">
        <v>200</v>
      </c>
      <c r="B11" t="s">
        <v>146</v>
      </c>
      <c r="D11" t="s">
        <v>37</v>
      </c>
      <c r="E11" t="s">
        <v>38</v>
      </c>
    </row>
    <row r="12" spans="1:6" x14ac:dyDescent="0.2">
      <c r="A12" t="s">
        <v>201</v>
      </c>
      <c r="B12" t="s">
        <v>147</v>
      </c>
      <c r="D12" t="s">
        <v>37</v>
      </c>
      <c r="E12" t="s">
        <v>38</v>
      </c>
    </row>
    <row r="13" spans="1:6" x14ac:dyDescent="0.2">
      <c r="A13" t="s">
        <v>202</v>
      </c>
      <c r="B13" t="s">
        <v>148</v>
      </c>
      <c r="C13" t="s">
        <v>33</v>
      </c>
      <c r="D13" t="s">
        <v>37</v>
      </c>
      <c r="E13" t="s">
        <v>141</v>
      </c>
      <c r="F13" t="s">
        <v>151</v>
      </c>
    </row>
    <row r="14" spans="1:6" x14ac:dyDescent="0.2">
      <c r="A14" t="s">
        <v>203</v>
      </c>
      <c r="B14" t="s">
        <v>149</v>
      </c>
      <c r="C14" t="s">
        <v>33</v>
      </c>
      <c r="D14" t="s">
        <v>37</v>
      </c>
      <c r="E14" t="s">
        <v>141</v>
      </c>
      <c r="F14" t="s">
        <v>151</v>
      </c>
    </row>
    <row r="15" spans="1:6" x14ac:dyDescent="0.2">
      <c r="A15" t="s">
        <v>204</v>
      </c>
      <c r="B15" t="s">
        <v>152</v>
      </c>
      <c r="D15" t="s">
        <v>37</v>
      </c>
      <c r="E15" t="s">
        <v>38</v>
      </c>
      <c r="F15" t="s">
        <v>154</v>
      </c>
    </row>
    <row r="16" spans="1:6" x14ac:dyDescent="0.2">
      <c r="A16" t="s">
        <v>205</v>
      </c>
      <c r="B16" t="s">
        <v>153</v>
      </c>
      <c r="D16" t="s">
        <v>37</v>
      </c>
      <c r="E16" t="s">
        <v>38</v>
      </c>
      <c r="F16" t="s">
        <v>154</v>
      </c>
    </row>
    <row r="17" spans="1:5" x14ac:dyDescent="0.2">
      <c r="A17" t="s">
        <v>206</v>
      </c>
      <c r="B17" t="s">
        <v>155</v>
      </c>
      <c r="D17" t="s">
        <v>37</v>
      </c>
      <c r="E17" t="s">
        <v>38</v>
      </c>
    </row>
    <row r="18" spans="1:5" x14ac:dyDescent="0.2">
      <c r="A18" t="s">
        <v>207</v>
      </c>
      <c r="B18" t="s">
        <v>156</v>
      </c>
      <c r="D18" t="s">
        <v>37</v>
      </c>
      <c r="E18" t="s">
        <v>38</v>
      </c>
    </row>
    <row r="19" spans="1:5" x14ac:dyDescent="0.2">
      <c r="A19" t="s">
        <v>208</v>
      </c>
      <c r="B19" t="s">
        <v>158</v>
      </c>
      <c r="D19" t="s">
        <v>37</v>
      </c>
      <c r="E19" t="s">
        <v>38</v>
      </c>
    </row>
    <row r="20" spans="1:5" x14ac:dyDescent="0.2">
      <c r="A20" t="s">
        <v>209</v>
      </c>
      <c r="B20" t="s">
        <v>157</v>
      </c>
      <c r="D20" t="s">
        <v>37</v>
      </c>
      <c r="E20" t="s">
        <v>38</v>
      </c>
    </row>
    <row r="21" spans="1:5" x14ac:dyDescent="0.2">
      <c r="A21" t="s">
        <v>210</v>
      </c>
      <c r="B21" t="s">
        <v>160</v>
      </c>
      <c r="D21" t="s">
        <v>159</v>
      </c>
      <c r="E21" t="s">
        <v>161</v>
      </c>
    </row>
    <row r="22" spans="1:5" x14ac:dyDescent="0.2">
      <c r="A22" t="s">
        <v>211</v>
      </c>
      <c r="B22" t="s">
        <v>191</v>
      </c>
      <c r="D22" t="s">
        <v>159</v>
      </c>
      <c r="E22" t="s">
        <v>161</v>
      </c>
    </row>
    <row r="23" spans="1:5" x14ac:dyDescent="0.2">
      <c r="A23" t="s">
        <v>212</v>
      </c>
      <c r="B23" t="s">
        <v>162</v>
      </c>
      <c r="D23" t="s">
        <v>159</v>
      </c>
      <c r="E23" t="s">
        <v>163</v>
      </c>
    </row>
    <row r="24" spans="1:5" x14ac:dyDescent="0.2">
      <c r="A24" t="s">
        <v>213</v>
      </c>
      <c r="B24" t="s">
        <v>164</v>
      </c>
      <c r="D24" t="s">
        <v>159</v>
      </c>
      <c r="E24" t="s">
        <v>166</v>
      </c>
    </row>
    <row r="25" spans="1:5" x14ac:dyDescent="0.2">
      <c r="A25" t="s">
        <v>214</v>
      </c>
      <c r="B25" t="s">
        <v>165</v>
      </c>
      <c r="D25" t="s">
        <v>159</v>
      </c>
      <c r="E25" t="s">
        <v>166</v>
      </c>
    </row>
    <row r="26" spans="1:5" x14ac:dyDescent="0.2">
      <c r="A26" t="s">
        <v>215</v>
      </c>
      <c r="B26" t="s">
        <v>167</v>
      </c>
      <c r="D26" t="s">
        <v>159</v>
      </c>
      <c r="E26" t="s">
        <v>168</v>
      </c>
    </row>
    <row r="27" spans="1:5" x14ac:dyDescent="0.2">
      <c r="A27" t="s">
        <v>216</v>
      </c>
      <c r="B27" t="s">
        <v>170</v>
      </c>
      <c r="D27" t="s">
        <v>159</v>
      </c>
      <c r="E27" t="s">
        <v>168</v>
      </c>
    </row>
    <row r="28" spans="1:5" x14ac:dyDescent="0.2">
      <c r="A28" t="s">
        <v>217</v>
      </c>
      <c r="B28" t="s">
        <v>171</v>
      </c>
      <c r="D28" t="s">
        <v>159</v>
      </c>
      <c r="E28" t="s">
        <v>169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D34" sqref="D34"/>
    </sheetView>
  </sheetViews>
  <sheetFormatPr defaultColWidth="8.875" defaultRowHeight="14.25" x14ac:dyDescent="0.2"/>
  <cols>
    <col min="1" max="1" width="7.125" style="8" customWidth="1"/>
    <col min="2" max="2" width="15.875" style="7" customWidth="1"/>
    <col min="3" max="3" width="12.375" style="7" customWidth="1"/>
    <col min="4" max="4" width="9.375" style="7" customWidth="1"/>
    <col min="5" max="5" width="11.875" style="7" customWidth="1"/>
    <col min="6" max="6" width="12.875" style="7" customWidth="1"/>
    <col min="7" max="7" width="12.5" style="7" customWidth="1"/>
    <col min="8" max="8" width="62.5" style="7" customWidth="1"/>
    <col min="9" max="9" width="30.375" style="7" customWidth="1"/>
    <col min="10" max="16384" width="8.875" style="7"/>
  </cols>
  <sheetData>
    <row r="1" spans="1:9" s="3" customFormat="1" x14ac:dyDescent="0.2">
      <c r="A1" s="2" t="s">
        <v>40</v>
      </c>
      <c r="B1" s="2" t="s">
        <v>41</v>
      </c>
      <c r="C1" s="2" t="s">
        <v>42</v>
      </c>
      <c r="D1" s="2" t="s">
        <v>43</v>
      </c>
      <c r="E1" s="2" t="s">
        <v>44</v>
      </c>
      <c r="F1" s="2" t="s">
        <v>45</v>
      </c>
      <c r="G1" s="2" t="s">
        <v>46</v>
      </c>
      <c r="H1" s="2" t="s">
        <v>47</v>
      </c>
      <c r="I1" s="2" t="s">
        <v>48</v>
      </c>
    </row>
    <row r="2" spans="1:9" x14ac:dyDescent="0.2">
      <c r="A2" s="4" t="s">
        <v>49</v>
      </c>
      <c r="B2" s="5">
        <v>2</v>
      </c>
      <c r="C2" s="4" t="s">
        <v>3</v>
      </c>
      <c r="D2" s="5">
        <v>999</v>
      </c>
      <c r="E2" s="6" t="s">
        <v>50</v>
      </c>
      <c r="F2" s="6" t="s">
        <v>51</v>
      </c>
      <c r="G2" s="5">
        <v>999</v>
      </c>
      <c r="H2" s="5" t="s">
        <v>52</v>
      </c>
      <c r="I2" s="5" t="s">
        <v>53</v>
      </c>
    </row>
    <row r="3" spans="1:9" x14ac:dyDescent="0.2">
      <c r="A3" s="4" t="s">
        <v>54</v>
      </c>
      <c r="B3" s="5">
        <v>2</v>
      </c>
      <c r="C3" s="4" t="s">
        <v>3</v>
      </c>
      <c r="D3" s="5">
        <v>999</v>
      </c>
      <c r="E3" s="4" t="s">
        <v>50</v>
      </c>
      <c r="F3" s="6" t="s">
        <v>51</v>
      </c>
      <c r="G3" s="5">
        <v>999</v>
      </c>
      <c r="H3" s="5" t="s">
        <v>55</v>
      </c>
      <c r="I3" s="5" t="s">
        <v>56</v>
      </c>
    </row>
    <row r="4" spans="1:9" x14ac:dyDescent="0.2">
      <c r="A4" s="4" t="s">
        <v>57</v>
      </c>
      <c r="B4" s="5">
        <v>1</v>
      </c>
      <c r="C4" s="4" t="s">
        <v>58</v>
      </c>
      <c r="D4" s="5">
        <v>100</v>
      </c>
      <c r="E4" s="4" t="s">
        <v>50</v>
      </c>
      <c r="F4" s="6" t="s">
        <v>59</v>
      </c>
      <c r="G4" s="5">
        <v>100</v>
      </c>
      <c r="H4" s="5" t="s">
        <v>60</v>
      </c>
      <c r="I4" s="5" t="s">
        <v>61</v>
      </c>
    </row>
    <row r="5" spans="1:9" x14ac:dyDescent="0.2">
      <c r="A5" s="4" t="s">
        <v>62</v>
      </c>
      <c r="B5" s="5">
        <v>1</v>
      </c>
      <c r="C5" s="4" t="s">
        <v>58</v>
      </c>
      <c r="D5" s="5">
        <v>100</v>
      </c>
      <c r="E5" s="4" t="s">
        <v>63</v>
      </c>
      <c r="F5" s="6" t="s">
        <v>59</v>
      </c>
      <c r="G5" s="5">
        <v>150</v>
      </c>
      <c r="H5" s="5" t="s">
        <v>64</v>
      </c>
      <c r="I5" s="5" t="s">
        <v>65</v>
      </c>
    </row>
    <row r="6" spans="1:9" x14ac:dyDescent="0.2">
      <c r="A6" s="4" t="s">
        <v>66</v>
      </c>
      <c r="B6" s="5">
        <v>1</v>
      </c>
      <c r="C6" s="4" t="s">
        <v>58</v>
      </c>
      <c r="D6" s="5">
        <v>100</v>
      </c>
      <c r="E6" s="4" t="s">
        <v>63</v>
      </c>
      <c r="F6" s="6" t="s">
        <v>58</v>
      </c>
      <c r="G6" s="5">
        <v>200</v>
      </c>
      <c r="H6" s="5" t="s">
        <v>67</v>
      </c>
      <c r="I6" s="5" t="s">
        <v>68</v>
      </c>
    </row>
    <row r="7" spans="1:9" x14ac:dyDescent="0.2">
      <c r="A7" s="4"/>
      <c r="B7" s="5"/>
      <c r="C7" s="5"/>
      <c r="D7" s="5"/>
      <c r="E7" s="5"/>
      <c r="F7" s="5"/>
      <c r="G7" s="5"/>
      <c r="H7" s="5"/>
      <c r="I7" s="5"/>
    </row>
    <row r="8" spans="1:9" x14ac:dyDescent="0.2">
      <c r="A8" s="4"/>
      <c r="B8" s="5"/>
      <c r="C8" s="5"/>
      <c r="D8" s="5"/>
      <c r="E8" s="5"/>
      <c r="F8" s="5"/>
      <c r="G8" s="5"/>
      <c r="H8" s="5"/>
      <c r="I8" s="5"/>
    </row>
    <row r="9" spans="1:9" x14ac:dyDescent="0.2">
      <c r="A9" s="4"/>
      <c r="B9" s="5"/>
      <c r="C9" s="5"/>
      <c r="D9" s="5"/>
      <c r="E9" s="5"/>
      <c r="F9" s="5"/>
      <c r="G9" s="5"/>
      <c r="H9" s="5"/>
      <c r="I9" s="5"/>
    </row>
    <row r="10" spans="1:9" x14ac:dyDescent="0.2">
      <c r="A10" s="4"/>
      <c r="B10" s="5"/>
      <c r="C10" s="5"/>
      <c r="D10" s="5"/>
      <c r="E10" s="5"/>
      <c r="F10" s="5"/>
      <c r="G10" s="5"/>
      <c r="H10" s="5"/>
      <c r="I10" s="5"/>
    </row>
    <row r="11" spans="1:9" x14ac:dyDescent="0.2">
      <c r="A11" s="4"/>
      <c r="B11" s="5"/>
      <c r="C11" s="5"/>
      <c r="D11" s="5"/>
      <c r="E11" s="5"/>
      <c r="F11" s="5"/>
      <c r="G11" s="5"/>
      <c r="H11" s="5"/>
      <c r="I11" s="5"/>
    </row>
    <row r="12" spans="1:9" x14ac:dyDescent="0.2">
      <c r="A12" s="4"/>
      <c r="B12" s="5"/>
      <c r="C12" s="5"/>
      <c r="D12" s="5"/>
      <c r="E12" s="5"/>
      <c r="F12" s="5"/>
      <c r="G12" s="5"/>
      <c r="H12" s="5"/>
      <c r="I12" s="5"/>
    </row>
    <row r="13" spans="1:9" x14ac:dyDescent="0.2">
      <c r="A13" s="4"/>
      <c r="B13" s="5"/>
      <c r="C13" s="5"/>
      <c r="D13" s="5"/>
      <c r="E13" s="5"/>
      <c r="F13" s="5"/>
      <c r="G13" s="5"/>
      <c r="H13" s="5"/>
      <c r="I13" s="5"/>
    </row>
    <row r="14" spans="1:9" x14ac:dyDescent="0.2">
      <c r="A14" s="4"/>
      <c r="B14" s="5"/>
      <c r="C14" s="5"/>
      <c r="D14" s="5"/>
      <c r="E14" s="5"/>
      <c r="F14" s="5"/>
      <c r="G14" s="5"/>
      <c r="H14" s="5"/>
      <c r="I14" s="5"/>
    </row>
    <row r="15" spans="1:9" x14ac:dyDescent="0.2">
      <c r="A15" s="4"/>
      <c r="B15" s="5"/>
      <c r="C15" s="5"/>
      <c r="D15" s="5"/>
      <c r="E15" s="5"/>
      <c r="F15" s="5"/>
      <c r="G15" s="5"/>
      <c r="H15" s="5"/>
      <c r="I15" s="5"/>
    </row>
    <row r="16" spans="1:9" x14ac:dyDescent="0.2">
      <c r="A16" s="4"/>
      <c r="B16" s="5"/>
      <c r="C16" s="5"/>
      <c r="D16" s="5"/>
      <c r="E16" s="5"/>
      <c r="F16" s="5"/>
      <c r="G16" s="5"/>
      <c r="H16" s="5"/>
      <c r="I16" s="5"/>
    </row>
    <row r="17" spans="1:9" x14ac:dyDescent="0.2">
      <c r="A17" s="4"/>
      <c r="B17" s="5"/>
      <c r="C17" s="5"/>
      <c r="D17" s="5"/>
      <c r="E17" s="5"/>
      <c r="F17" s="5"/>
      <c r="G17" s="5"/>
      <c r="H17" s="5"/>
      <c r="I17" s="5"/>
    </row>
    <row r="18" spans="1:9" x14ac:dyDescent="0.2">
      <c r="A18" s="4"/>
      <c r="B18" s="5"/>
      <c r="C18" s="5"/>
      <c r="D18" s="5"/>
      <c r="E18" s="5"/>
      <c r="F18" s="5"/>
      <c r="G18" s="5"/>
      <c r="H18" s="5"/>
      <c r="I18" s="5"/>
    </row>
    <row r="20" spans="1:9" x14ac:dyDescent="0.2">
      <c r="A20" s="4"/>
      <c r="B20" s="5" t="s">
        <v>69</v>
      </c>
      <c r="C20" s="5" t="s">
        <v>58</v>
      </c>
      <c r="D20" s="5" t="s">
        <v>70</v>
      </c>
      <c r="E20" s="5" t="s">
        <v>71</v>
      </c>
      <c r="F20" s="5"/>
      <c r="G20" s="5" t="s">
        <v>70</v>
      </c>
      <c r="H20" s="5"/>
      <c r="I20" s="5"/>
    </row>
    <row r="21" spans="1:9" x14ac:dyDescent="0.2">
      <c r="A21" s="4"/>
      <c r="B21" s="5" t="s">
        <v>72</v>
      </c>
      <c r="C21" s="5" t="s">
        <v>73</v>
      </c>
      <c r="D21" s="5"/>
      <c r="E21" s="5" t="s">
        <v>74</v>
      </c>
      <c r="F21" s="5"/>
      <c r="G21" s="5"/>
      <c r="H21" s="5"/>
      <c r="I21" s="5"/>
    </row>
    <row r="23" spans="1:9" x14ac:dyDescent="0.2">
      <c r="F23" s="7" t="s">
        <v>75</v>
      </c>
    </row>
    <row r="24" spans="1:9" x14ac:dyDescent="0.2">
      <c r="F24" s="7" t="s">
        <v>76</v>
      </c>
    </row>
  </sheetData>
  <phoneticPr fontId="1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6"/>
  <sheetViews>
    <sheetView workbookViewId="0">
      <selection activeCell="D21" sqref="D21"/>
    </sheetView>
  </sheetViews>
  <sheetFormatPr defaultRowHeight="14.25" x14ac:dyDescent="0.2"/>
  <cols>
    <col min="2" max="2" width="8.5" style="44" customWidth="1"/>
    <col min="3" max="3" width="10.5" customWidth="1"/>
    <col min="4" max="4" width="30.375" customWidth="1"/>
    <col min="5" max="5" width="17.375" style="45" customWidth="1"/>
    <col min="6" max="6" width="85.875" customWidth="1"/>
  </cols>
  <sheetData>
    <row r="1" spans="2:6" x14ac:dyDescent="0.2">
      <c r="B1" s="9" t="s">
        <v>77</v>
      </c>
      <c r="C1" s="10"/>
      <c r="D1" s="10"/>
      <c r="E1" s="11"/>
      <c r="F1" s="10"/>
    </row>
    <row r="2" spans="2:6" x14ac:dyDescent="0.2">
      <c r="B2" s="12"/>
      <c r="C2" s="10"/>
      <c r="D2" s="10"/>
      <c r="E2" s="11"/>
      <c r="F2" s="10"/>
    </row>
    <row r="3" spans="2:6" x14ac:dyDescent="0.2">
      <c r="B3" s="13" t="s">
        <v>78</v>
      </c>
      <c r="C3" s="14" t="s">
        <v>79</v>
      </c>
      <c r="D3" s="14" t="s">
        <v>80</v>
      </c>
      <c r="E3" s="15" t="s">
        <v>81</v>
      </c>
      <c r="F3" s="14" t="s">
        <v>82</v>
      </c>
    </row>
    <row r="4" spans="2:6" x14ac:dyDescent="0.2">
      <c r="B4" s="16">
        <v>1</v>
      </c>
      <c r="C4" s="17" t="s">
        <v>83</v>
      </c>
      <c r="D4" s="17" t="s">
        <v>84</v>
      </c>
      <c r="E4" s="18">
        <v>500</v>
      </c>
      <c r="F4" s="17" t="s">
        <v>85</v>
      </c>
    </row>
    <row r="5" spans="2:6" x14ac:dyDescent="0.2">
      <c r="B5" s="19">
        <v>2</v>
      </c>
      <c r="C5" s="20" t="s">
        <v>83</v>
      </c>
      <c r="D5" s="20" t="s">
        <v>86</v>
      </c>
      <c r="E5" s="21">
        <v>1000</v>
      </c>
      <c r="F5" s="20" t="s">
        <v>87</v>
      </c>
    </row>
    <row r="6" spans="2:6" x14ac:dyDescent="0.2">
      <c r="B6" s="19">
        <v>2</v>
      </c>
      <c r="C6" s="20" t="s">
        <v>83</v>
      </c>
      <c r="D6" s="20" t="s">
        <v>88</v>
      </c>
      <c r="E6" s="22">
        <f>-E5*15%</f>
        <v>-150</v>
      </c>
      <c r="F6" s="20" t="s">
        <v>89</v>
      </c>
    </row>
    <row r="7" spans="2:6" x14ac:dyDescent="0.2">
      <c r="B7" s="23">
        <v>3</v>
      </c>
      <c r="C7" s="24" t="s">
        <v>83</v>
      </c>
      <c r="D7" s="24" t="s">
        <v>90</v>
      </c>
      <c r="E7" s="25">
        <v>-100</v>
      </c>
      <c r="F7" s="24" t="s">
        <v>91</v>
      </c>
    </row>
    <row r="8" spans="2:6" x14ac:dyDescent="0.2">
      <c r="B8" s="23">
        <v>3</v>
      </c>
      <c r="C8" s="24" t="s">
        <v>83</v>
      </c>
      <c r="D8" s="24" t="s">
        <v>92</v>
      </c>
      <c r="E8" s="25">
        <v>-50</v>
      </c>
      <c r="F8" s="24" t="s">
        <v>93</v>
      </c>
    </row>
    <row r="9" spans="2:6" x14ac:dyDescent="0.2">
      <c r="B9" s="23">
        <v>3</v>
      </c>
      <c r="C9" s="24" t="s">
        <v>83</v>
      </c>
      <c r="D9" s="24" t="s">
        <v>94</v>
      </c>
      <c r="E9" s="25">
        <v>-50</v>
      </c>
      <c r="F9" s="24" t="s">
        <v>95</v>
      </c>
    </row>
    <row r="10" spans="2:6" x14ac:dyDescent="0.2">
      <c r="B10" s="23" t="s">
        <v>96</v>
      </c>
      <c r="C10" s="24" t="s">
        <v>83</v>
      </c>
      <c r="D10" s="26" t="s">
        <v>97</v>
      </c>
      <c r="E10" s="27">
        <f>SUM(E4:E9)*1%</f>
        <v>11.5</v>
      </c>
      <c r="F10" s="23" t="s">
        <v>98</v>
      </c>
    </row>
    <row r="11" spans="2:6" x14ac:dyDescent="0.2">
      <c r="B11" s="28">
        <v>4</v>
      </c>
      <c r="C11" s="29" t="s">
        <v>83</v>
      </c>
      <c r="D11" s="29" t="s">
        <v>99</v>
      </c>
      <c r="E11" s="30">
        <v>-100</v>
      </c>
      <c r="F11" s="29" t="s">
        <v>100</v>
      </c>
    </row>
    <row r="12" spans="2:6" x14ac:dyDescent="0.2">
      <c r="B12" s="28">
        <v>4</v>
      </c>
      <c r="C12" s="29" t="s">
        <v>83</v>
      </c>
      <c r="D12" s="29" t="s">
        <v>101</v>
      </c>
      <c r="E12" s="30">
        <v>-200</v>
      </c>
      <c r="F12" s="29" t="s">
        <v>102</v>
      </c>
    </row>
    <row r="13" spans="2:6" x14ac:dyDescent="0.2">
      <c r="B13" s="28">
        <v>4</v>
      </c>
      <c r="C13" s="29" t="s">
        <v>83</v>
      </c>
      <c r="D13" s="29" t="s">
        <v>103</v>
      </c>
      <c r="E13" s="30">
        <v>-300</v>
      </c>
      <c r="F13" s="29" t="s">
        <v>104</v>
      </c>
    </row>
    <row r="14" spans="2:6" x14ac:dyDescent="0.2">
      <c r="B14" s="28" t="s">
        <v>105</v>
      </c>
      <c r="C14" s="29" t="s">
        <v>83</v>
      </c>
      <c r="D14" s="31" t="s">
        <v>97</v>
      </c>
      <c r="E14" s="32">
        <f>SUM(E4:E13) * 10%</f>
        <v>56.150000000000006</v>
      </c>
      <c r="F14" s="28" t="s">
        <v>106</v>
      </c>
    </row>
    <row r="15" spans="2:6" x14ac:dyDescent="0.2">
      <c r="B15" s="33">
        <v>5</v>
      </c>
      <c r="C15" s="34" t="s">
        <v>83</v>
      </c>
      <c r="D15" s="34" t="s">
        <v>107</v>
      </c>
      <c r="E15" s="35">
        <v>-30</v>
      </c>
      <c r="F15" s="34" t="s">
        <v>108</v>
      </c>
    </row>
    <row r="16" spans="2:6" x14ac:dyDescent="0.2">
      <c r="B16" s="33">
        <v>5</v>
      </c>
      <c r="C16" s="34" t="s">
        <v>83</v>
      </c>
      <c r="D16" s="34" t="s">
        <v>109</v>
      </c>
      <c r="E16" s="35">
        <v>-60</v>
      </c>
      <c r="F16" s="34" t="s">
        <v>110</v>
      </c>
    </row>
    <row r="17" spans="2:6" x14ac:dyDescent="0.2">
      <c r="B17" s="33">
        <v>5</v>
      </c>
      <c r="C17" s="34" t="s">
        <v>83</v>
      </c>
      <c r="D17" s="34" t="s">
        <v>111</v>
      </c>
      <c r="E17" s="35">
        <v>-80</v>
      </c>
      <c r="F17" s="34" t="s">
        <v>112</v>
      </c>
    </row>
    <row r="18" spans="2:6" x14ac:dyDescent="0.2">
      <c r="B18" s="33">
        <v>5</v>
      </c>
      <c r="C18" s="34" t="s">
        <v>83</v>
      </c>
      <c r="D18" s="34" t="s">
        <v>113</v>
      </c>
      <c r="E18" s="35">
        <v>-160</v>
      </c>
      <c r="F18" s="34" t="s">
        <v>114</v>
      </c>
    </row>
    <row r="19" spans="2:6" x14ac:dyDescent="0.2">
      <c r="B19" s="33">
        <v>5</v>
      </c>
      <c r="C19" s="34" t="s">
        <v>83</v>
      </c>
      <c r="D19" s="36" t="s">
        <v>97</v>
      </c>
      <c r="E19" s="37">
        <f>SUM(E4:E18)*30%</f>
        <v>86.294999999999987</v>
      </c>
      <c r="F19" s="33" t="s">
        <v>115</v>
      </c>
    </row>
    <row r="20" spans="2:6" x14ac:dyDescent="0.2">
      <c r="B20" s="19">
        <v>6</v>
      </c>
      <c r="C20" s="20" t="s">
        <v>83</v>
      </c>
      <c r="D20" s="20" t="s">
        <v>116</v>
      </c>
      <c r="E20" s="21">
        <v>500</v>
      </c>
      <c r="F20" s="20" t="s">
        <v>117</v>
      </c>
    </row>
    <row r="21" spans="2:6" x14ac:dyDescent="0.2">
      <c r="B21" s="19" t="s">
        <v>218</v>
      </c>
      <c r="C21" s="20" t="s">
        <v>83</v>
      </c>
      <c r="D21" s="20" t="s">
        <v>97</v>
      </c>
      <c r="E21" s="21">
        <f>SUM(E4:E20)*10%</f>
        <v>87.394499999999994</v>
      </c>
      <c r="F21" s="19" t="s">
        <v>118</v>
      </c>
    </row>
    <row r="22" spans="2:6" x14ac:dyDescent="0.2">
      <c r="B22" s="38">
        <v>7</v>
      </c>
      <c r="C22" s="39" t="s">
        <v>83</v>
      </c>
      <c r="D22" s="39" t="s">
        <v>119</v>
      </c>
      <c r="E22" s="40">
        <v>20</v>
      </c>
      <c r="F22" s="39" t="s">
        <v>117</v>
      </c>
    </row>
    <row r="23" spans="2:6" x14ac:dyDescent="0.2">
      <c r="B23" s="28">
        <v>8</v>
      </c>
      <c r="C23" s="29" t="s">
        <v>83</v>
      </c>
      <c r="D23" s="29" t="s">
        <v>120</v>
      </c>
      <c r="E23" s="32">
        <v>50</v>
      </c>
      <c r="F23" s="29" t="s">
        <v>117</v>
      </c>
    </row>
    <row r="24" spans="2:6" x14ac:dyDescent="0.2">
      <c r="B24" s="41">
        <v>9</v>
      </c>
      <c r="C24" s="42" t="s">
        <v>83</v>
      </c>
      <c r="D24" s="42" t="s">
        <v>121</v>
      </c>
      <c r="E24" s="43">
        <f xml:space="preserve"> -SUM(E4:E23) * 3%</f>
        <v>-30.940185</v>
      </c>
      <c r="F24" s="42" t="s">
        <v>122</v>
      </c>
    </row>
    <row r="26" spans="2:6" x14ac:dyDescent="0.2">
      <c r="B26" s="44">
        <v>10</v>
      </c>
      <c r="C26" t="s">
        <v>83</v>
      </c>
      <c r="D26" t="s">
        <v>123</v>
      </c>
      <c r="E26" s="46">
        <f>SUM(E4:E24)</f>
        <v>1000.399315</v>
      </c>
      <c r="F26" t="s">
        <v>124</v>
      </c>
    </row>
  </sheetData>
  <phoneticPr fontId="10" type="noConversion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4.25" x14ac:dyDescent="0.2"/>
  <sheetData/>
  <phoneticPr fontId="10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"/>
  <sheetViews>
    <sheetView workbookViewId="0">
      <selection activeCell="J24" sqref="J24"/>
    </sheetView>
  </sheetViews>
  <sheetFormatPr defaultRowHeight="14.25" x14ac:dyDescent="0.2"/>
  <cols>
    <col min="2" max="2" width="15.5" customWidth="1"/>
    <col min="3" max="3" width="14.125" customWidth="1"/>
    <col min="4" max="4" width="22" customWidth="1"/>
  </cols>
  <sheetData>
    <row r="2" spans="1:5" x14ac:dyDescent="0.2">
      <c r="A2" t="s">
        <v>125</v>
      </c>
      <c r="B2" t="s">
        <v>126</v>
      </c>
      <c r="C2" t="s">
        <v>127</v>
      </c>
      <c r="D2" t="s">
        <v>128</v>
      </c>
      <c r="E2" t="s">
        <v>129</v>
      </c>
    </row>
    <row r="3" spans="1:5" x14ac:dyDescent="0.2">
      <c r="B3" s="50"/>
      <c r="C3" s="50"/>
    </row>
    <row r="4" spans="1:5" x14ac:dyDescent="0.2">
      <c r="A4" t="s">
        <v>130</v>
      </c>
      <c r="B4" t="s">
        <v>131</v>
      </c>
      <c r="C4" t="s">
        <v>132</v>
      </c>
      <c r="D4" t="s">
        <v>133</v>
      </c>
    </row>
    <row r="5" spans="1:5" x14ac:dyDescent="0.2">
      <c r="A5" t="s">
        <v>134</v>
      </c>
      <c r="B5" t="s">
        <v>135</v>
      </c>
      <c r="C5" t="s">
        <v>132</v>
      </c>
      <c r="D5" t="s">
        <v>133</v>
      </c>
    </row>
    <row r="6" spans="1:5" x14ac:dyDescent="0.2">
      <c r="A6" t="s">
        <v>136</v>
      </c>
      <c r="B6" t="s">
        <v>137</v>
      </c>
      <c r="C6" t="s">
        <v>132</v>
      </c>
      <c r="D6" t="s">
        <v>133</v>
      </c>
    </row>
    <row r="8" spans="1:5" ht="28.5" x14ac:dyDescent="0.2">
      <c r="B8" s="1" t="s">
        <v>138</v>
      </c>
      <c r="C8" t="s">
        <v>139</v>
      </c>
      <c r="E8" t="s">
        <v>140</v>
      </c>
    </row>
  </sheetData>
  <mergeCells count="1">
    <mergeCell ref="B3:C3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对话</vt:lpstr>
      <vt:lpstr>线索</vt:lpstr>
      <vt:lpstr>随机事件</vt:lpstr>
      <vt:lpstr>财务</vt:lpstr>
      <vt:lpstr>玩家时间计数器</vt:lpstr>
      <vt:lpstr>工资表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Xu, Jason (VxRail)</dc:creator>
  <cp:keywords/>
  <dc:description/>
  <cp:lastModifiedBy>VIP</cp:lastModifiedBy>
  <cp:revision/>
  <dcterms:created xsi:type="dcterms:W3CDTF">2015-06-05T18:17:20Z</dcterms:created>
  <dcterms:modified xsi:type="dcterms:W3CDTF">2024-09-27T05:45:44Z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3dd1fcc-24d7-4f55-9dc2-c1518f171327_Enabled">
    <vt:lpwstr>true</vt:lpwstr>
  </property>
  <property fmtid="{D5CDD505-2E9C-101B-9397-08002B2CF9AE}" pid="3" name="MSIP_Label_73dd1fcc-24d7-4f55-9dc2-c1518f171327_SetDate">
    <vt:lpwstr>2024-07-26T05:46:07Z</vt:lpwstr>
  </property>
  <property fmtid="{D5CDD505-2E9C-101B-9397-08002B2CF9AE}" pid="4" name="MSIP_Label_73dd1fcc-24d7-4f55-9dc2-c1518f171327_Method">
    <vt:lpwstr>Privileged</vt:lpwstr>
  </property>
  <property fmtid="{D5CDD505-2E9C-101B-9397-08002B2CF9AE}" pid="5" name="MSIP_Label_73dd1fcc-24d7-4f55-9dc2-c1518f171327_Name">
    <vt:lpwstr>No Protection (Label Only) - Internal Use</vt:lpwstr>
  </property>
  <property fmtid="{D5CDD505-2E9C-101B-9397-08002B2CF9AE}" pid="6" name="MSIP_Label_73dd1fcc-24d7-4f55-9dc2-c1518f171327_SiteId">
    <vt:lpwstr>945c199a-83a2-4e80-9f8c-5a91be5752dd</vt:lpwstr>
  </property>
  <property fmtid="{D5CDD505-2E9C-101B-9397-08002B2CF9AE}" pid="7" name="MSIP_Label_73dd1fcc-24d7-4f55-9dc2-c1518f171327_ActionId">
    <vt:lpwstr>59dc9ded-ce65-40b1-b9fd-946c86f9634d</vt:lpwstr>
  </property>
  <property fmtid="{D5CDD505-2E9C-101B-9397-08002B2CF9AE}" pid="8" name="MSIP_Label_73dd1fcc-24d7-4f55-9dc2-c1518f171327_ContentBits">
    <vt:lpwstr>2</vt:lpwstr>
  </property>
</Properties>
</file>